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8670" windowHeight="10065" tabRatio="905" activeTab="0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Storabborren" sheetId="6" r:id="rId6"/>
    <sheet name="Lagserie" sheetId="7" r:id="rId7"/>
    <sheet name="Täby Cup" sheetId="8" r:id="rId8"/>
    <sheet name="Totalt Serien" sheetId="9" r:id="rId9"/>
    <sheet name="3-klubb" sheetId="10" r:id="rId10"/>
    <sheet name="TPF vs GNESTA" sheetId="11" r:id="rId11"/>
    <sheet name="KM" sheetId="12" r:id="rId12"/>
    <sheet name="Påskpokalen" sheetId="13" r:id="rId13"/>
    <sheet name="TM" sheetId="14" r:id="rId14"/>
  </sheets>
  <definedNames/>
  <calcPr fullCalcOnLoad="1"/>
</workbook>
</file>

<file path=xl/sharedStrings.xml><?xml version="1.0" encoding="utf-8"?>
<sst xmlns="http://schemas.openxmlformats.org/spreadsheetml/2006/main" count="778" uniqueCount="246">
  <si>
    <t>Total</t>
  </si>
  <si>
    <t>Täby mot Gnesta</t>
  </si>
  <si>
    <t>Ullnasjön</t>
  </si>
  <si>
    <t>00 01 15</t>
  </si>
  <si>
    <t>Plac.</t>
  </si>
  <si>
    <t>Seniorer</t>
  </si>
  <si>
    <t>Klubb</t>
  </si>
  <si>
    <t>Vikt/g</t>
  </si>
  <si>
    <t>Stor fisk</t>
  </si>
  <si>
    <t>Robert Horvat</t>
  </si>
  <si>
    <t>Gnesta SFK</t>
  </si>
  <si>
    <t>Sonny Larsson</t>
  </si>
  <si>
    <t>Jocke Lövstrand</t>
  </si>
  <si>
    <t>Täby pimpelfiskare</t>
  </si>
  <si>
    <t>Mikael Boettge</t>
  </si>
  <si>
    <t>216, 215</t>
  </si>
  <si>
    <t>Janne Karlsson</t>
  </si>
  <si>
    <t>Jörgen Piontek</t>
  </si>
  <si>
    <t>Åke Söderqvist</t>
  </si>
  <si>
    <t>Ove Bodin</t>
  </si>
  <si>
    <t>Peder Wigdell</t>
  </si>
  <si>
    <t>Jorma Kolehmainen</t>
  </si>
  <si>
    <t>Lennart Johansson</t>
  </si>
  <si>
    <t>Pino Kindh</t>
  </si>
  <si>
    <t>Jan Johansson</t>
  </si>
  <si>
    <t>Hans Larsson</t>
  </si>
  <si>
    <t>Mikael Åklint</t>
  </si>
  <si>
    <t>Mats Larsson</t>
  </si>
  <si>
    <t>Anna Ljungquist</t>
  </si>
  <si>
    <t>Rolf Johansson</t>
  </si>
  <si>
    <t>316, 311</t>
  </si>
  <si>
    <t>Hans Persson</t>
  </si>
  <si>
    <t>Robert Lövstrand</t>
  </si>
  <si>
    <t>Magnus Wallén</t>
  </si>
  <si>
    <t>Alf Fromh</t>
  </si>
  <si>
    <t>Karl - Inge Eriksson</t>
  </si>
  <si>
    <t>Markus Andersson</t>
  </si>
  <si>
    <t>Jocke Åklint</t>
  </si>
  <si>
    <t>Sixten Eklund</t>
  </si>
  <si>
    <t>Seppo Leppänen</t>
  </si>
  <si>
    <t>Tan Phothong</t>
  </si>
  <si>
    <t>Gunnar Wallgren</t>
  </si>
  <si>
    <t>L - G Eriksson</t>
  </si>
  <si>
    <t>Kurt Elveberg</t>
  </si>
  <si>
    <t>Runar Rindh</t>
  </si>
  <si>
    <t>Hemrik Karlsson</t>
  </si>
  <si>
    <t>Siv Andersson</t>
  </si>
  <si>
    <t>Jan Andersson</t>
  </si>
  <si>
    <t>Inge Nilsson</t>
  </si>
  <si>
    <t>Thommy Eriksson</t>
  </si>
  <si>
    <t>Svenne Wallström</t>
  </si>
  <si>
    <t>Håkan Lundin</t>
  </si>
  <si>
    <t>Krister Hagander</t>
  </si>
  <si>
    <t>Roger Eriksson</t>
  </si>
  <si>
    <t>Gunbritt Eriksson</t>
  </si>
  <si>
    <t>Roger Andersson</t>
  </si>
  <si>
    <t>Fredrik Andersson</t>
  </si>
  <si>
    <t>Hans Ahlstrand</t>
  </si>
  <si>
    <t>Juniorer</t>
  </si>
  <si>
    <t>Martin Szabo</t>
  </si>
  <si>
    <t>Täbypimpelfiskare</t>
  </si>
  <si>
    <t>Mattias Nilsson</t>
  </si>
  <si>
    <t>Shahin Solhkonan</t>
  </si>
  <si>
    <t>Niklas Andersson</t>
  </si>
  <si>
    <t>Rickard Kolehmainen</t>
  </si>
  <si>
    <t>Helena Kolehmainen</t>
  </si>
  <si>
    <t>Klubbmatchen</t>
  </si>
  <si>
    <t>Ullnassjön</t>
  </si>
  <si>
    <t>Täbyfiskare</t>
  </si>
  <si>
    <t>Gnestafiskare</t>
  </si>
  <si>
    <t>Vinnare:</t>
  </si>
  <si>
    <t>GNESTA SFK !</t>
  </si>
  <si>
    <t>Med en marginal på:</t>
  </si>
  <si>
    <t>Serietävling 1</t>
  </si>
  <si>
    <t>Datum:</t>
  </si>
  <si>
    <t>Sjö:</t>
  </si>
  <si>
    <t>Poäng</t>
  </si>
  <si>
    <t>Veteraner</t>
  </si>
  <si>
    <t>Vidare i Täby Cup!</t>
  </si>
  <si>
    <t>Namn</t>
  </si>
  <si>
    <t>S:1</t>
  </si>
  <si>
    <t>LAGTÄVLING 6</t>
  </si>
  <si>
    <t>Värtan</t>
  </si>
  <si>
    <t>00 03 11</t>
  </si>
  <si>
    <t>Lag 1</t>
  </si>
  <si>
    <t>Vikt</t>
  </si>
  <si>
    <t>Lag 4</t>
  </si>
  <si>
    <t>Henrik Karlsson</t>
  </si>
  <si>
    <t>Micke Åklint</t>
  </si>
  <si>
    <t>Åke Bäckström</t>
  </si>
  <si>
    <t>Tommy Eriksson</t>
  </si>
  <si>
    <t>Tomas Jansson</t>
  </si>
  <si>
    <t>Bertil Rundblom</t>
  </si>
  <si>
    <t>Roffe Johansson</t>
  </si>
  <si>
    <t>Peter Eriksson</t>
  </si>
  <si>
    <t>Hasse Ahlstrand</t>
  </si>
  <si>
    <t>Johan Eriksson</t>
  </si>
  <si>
    <t>4p</t>
  </si>
  <si>
    <t>0p</t>
  </si>
  <si>
    <t>TOTAL POÄNG:</t>
  </si>
  <si>
    <t>TOT. PLACERING:</t>
  </si>
  <si>
    <t>TOTAL VIKT:</t>
  </si>
  <si>
    <t>Lag 2</t>
  </si>
  <si>
    <t>Lag 5</t>
  </si>
  <si>
    <t>Joakim Åklint</t>
  </si>
  <si>
    <t>Ragnar Malmberg</t>
  </si>
  <si>
    <t>Peter Bursell</t>
  </si>
  <si>
    <t>Joakim Lövstrand</t>
  </si>
  <si>
    <t>Morgan Öberg</t>
  </si>
  <si>
    <t>Dan Georgi</t>
  </si>
  <si>
    <t>Yngve Johansson</t>
  </si>
  <si>
    <t>Kjell-Ove Jakobsson</t>
  </si>
  <si>
    <t>Ainy Carlsson</t>
  </si>
  <si>
    <t>Joakim Gerkman</t>
  </si>
  <si>
    <t>Erik Eriksson</t>
  </si>
  <si>
    <t>Anders Wallén</t>
  </si>
  <si>
    <t>Peter Lindgren</t>
  </si>
  <si>
    <t>2p</t>
  </si>
  <si>
    <t>3p</t>
  </si>
  <si>
    <t>Lag 3</t>
  </si>
  <si>
    <t>Lag 6</t>
  </si>
  <si>
    <t>L-G Eriksson</t>
  </si>
  <si>
    <t>Bertil Carlsson</t>
  </si>
  <si>
    <t>Leif Lundin</t>
  </si>
  <si>
    <t>Jan-Erik Svanberg</t>
  </si>
  <si>
    <t>Rickard Eriksson</t>
  </si>
  <si>
    <t>Magnus Eriksson</t>
  </si>
  <si>
    <t>5p</t>
  </si>
  <si>
    <t>1p</t>
  </si>
  <si>
    <t>PÅSKPOKALEN</t>
  </si>
  <si>
    <t>457, 455, 407</t>
  </si>
  <si>
    <t>Tan Pohthong</t>
  </si>
  <si>
    <t>Berth Georgii</t>
  </si>
  <si>
    <t>Per Svensson</t>
  </si>
  <si>
    <t>STORABBORREN</t>
  </si>
  <si>
    <t>Dan Georgii</t>
  </si>
  <si>
    <t>Serietävling 2</t>
  </si>
  <si>
    <t>00 01 22</t>
  </si>
  <si>
    <t>Rönninge</t>
  </si>
  <si>
    <t>442, 354</t>
  </si>
  <si>
    <t>993, 628, 321</t>
  </si>
  <si>
    <t>344, 295</t>
  </si>
  <si>
    <t>318, 283</t>
  </si>
  <si>
    <t>Hasse Persson</t>
  </si>
  <si>
    <t>Serietävling 3</t>
  </si>
  <si>
    <t>00 02 05</t>
  </si>
  <si>
    <t>Storsjön</t>
  </si>
  <si>
    <t>Serietävling 4</t>
  </si>
  <si>
    <t>00 02 12</t>
  </si>
  <si>
    <t>Brofjärden</t>
  </si>
  <si>
    <t>Håkan Bolin</t>
  </si>
  <si>
    <t>Serietävling 5</t>
  </si>
  <si>
    <t>00 02 19</t>
  </si>
  <si>
    <t>Kyrkfjärden</t>
  </si>
  <si>
    <t>TÄBYMÄSTERSKAPET 2000</t>
  </si>
  <si>
    <t>Ullnasjön 00 02 26</t>
  </si>
  <si>
    <t>Herrar</t>
  </si>
  <si>
    <t>Förening</t>
  </si>
  <si>
    <t>Täby Pimpelfiskare</t>
  </si>
  <si>
    <t>Kent Eriksson</t>
  </si>
  <si>
    <t>Kungsängen</t>
  </si>
  <si>
    <t>Tommy Sundman</t>
  </si>
  <si>
    <t>Norrtälje Sportfiskare</t>
  </si>
  <si>
    <t>Thomas Pettersson</t>
  </si>
  <si>
    <t>NSF ( SFK Klunsen )</t>
  </si>
  <si>
    <t>Charlie Hall</t>
  </si>
  <si>
    <t>Stockholms pimpelfiskare</t>
  </si>
  <si>
    <t>Kalevi Heinonen</t>
  </si>
  <si>
    <t>Sundbyberg</t>
  </si>
  <si>
    <t>Bengt Åbom</t>
  </si>
  <si>
    <t>Täby Sportfiskare</t>
  </si>
  <si>
    <t>Willy Törnqvist</t>
  </si>
  <si>
    <t>Svenne Janson</t>
  </si>
  <si>
    <t>Jorma Tiilikainen</t>
  </si>
  <si>
    <t>Södertälje SFK</t>
  </si>
  <si>
    <t>Lars Jonsson</t>
  </si>
  <si>
    <t>SFK Klunsen</t>
  </si>
  <si>
    <t>Marko Aalto</t>
  </si>
  <si>
    <t>Per Holubec</t>
  </si>
  <si>
    <t>Länna Gård</t>
  </si>
  <si>
    <t>Robin Hall</t>
  </si>
  <si>
    <t>Johan Reyier</t>
  </si>
  <si>
    <t>Thomas Jansson</t>
  </si>
  <si>
    <t>Reijo Tuomeca</t>
  </si>
  <si>
    <t>Bengt-Ole Boman</t>
  </si>
  <si>
    <t>Jarmo Pietilä</t>
  </si>
  <si>
    <t>FK Forellen</t>
  </si>
  <si>
    <t>Lars-Erik Björnsson</t>
  </si>
  <si>
    <t>Gunnar Blomberg</t>
  </si>
  <si>
    <t>Vaxholm Sportfiskare</t>
  </si>
  <si>
    <t>Lars Lundberg</t>
  </si>
  <si>
    <t>Stefan Dellert</t>
  </si>
  <si>
    <t>Joaquim Åklint</t>
  </si>
  <si>
    <t>Dennis Åbom</t>
  </si>
  <si>
    <t>Fritz Prell</t>
  </si>
  <si>
    <t>Jan Strömberg</t>
  </si>
  <si>
    <t>Stäkets SF</t>
  </si>
  <si>
    <t>Jonny Åbom</t>
  </si>
  <si>
    <t>Mats Persson</t>
  </si>
  <si>
    <t>Leif Andersson</t>
  </si>
  <si>
    <t>Göran Eriksson</t>
  </si>
  <si>
    <t>Tomas Berg</t>
  </si>
  <si>
    <t>Percy Törnqvist</t>
  </si>
  <si>
    <t>Anders Strandberg</t>
  </si>
  <si>
    <t>Herrveteraner</t>
  </si>
  <si>
    <t>Rolf Jonsson</t>
  </si>
  <si>
    <t>Lasse Moquist</t>
  </si>
  <si>
    <t>Sollentuna AFK</t>
  </si>
  <si>
    <t>Sven Olsson</t>
  </si>
  <si>
    <t>Lennart Lundmark</t>
  </si>
  <si>
    <t>Hasse Eriksson</t>
  </si>
  <si>
    <t>Nils Wennberg</t>
  </si>
  <si>
    <t>Stockholms Pimpelfiskare</t>
  </si>
  <si>
    <t>Kurt Österberg</t>
  </si>
  <si>
    <t>Kurt Johansson</t>
  </si>
  <si>
    <t>Södertälje AFK</t>
  </si>
  <si>
    <t>Reijo Leskinen</t>
  </si>
  <si>
    <t>Aarre Pannula</t>
  </si>
  <si>
    <t>Olov Olsson</t>
  </si>
  <si>
    <t>Tord Sjöblom</t>
  </si>
  <si>
    <t>Gösta Abrahamsson</t>
  </si>
  <si>
    <t>Per-Erik Dahlgren</t>
  </si>
  <si>
    <t>Roland Lång</t>
  </si>
  <si>
    <t>Atlas Copco SFK</t>
  </si>
  <si>
    <t>K.E. Franzén</t>
  </si>
  <si>
    <t>Ove Olsson</t>
  </si>
  <si>
    <t>Sören Tornberg</t>
  </si>
  <si>
    <t>Wille Lambertz</t>
  </si>
  <si>
    <t>Jan Fredriksson</t>
  </si>
  <si>
    <t>Harald Mosell</t>
  </si>
  <si>
    <t>Johnny Karlsson</t>
  </si>
  <si>
    <t>Lars Andersson</t>
  </si>
  <si>
    <t>Lasse Allerstam</t>
  </si>
  <si>
    <t>Sune Jansson</t>
  </si>
  <si>
    <t>Kalevi Olss</t>
  </si>
  <si>
    <t>Vaxholm SFK</t>
  </si>
  <si>
    <t>Assar Wallin</t>
  </si>
  <si>
    <t>Bengt Karlsson</t>
  </si>
  <si>
    <t>Gunnar Berg</t>
  </si>
  <si>
    <t>Arne Frölund</t>
  </si>
  <si>
    <t>Arne Lövgren</t>
  </si>
  <si>
    <t>Klasse</t>
  </si>
  <si>
    <t>Gösta Berggren</t>
  </si>
  <si>
    <t>Axel Åbom</t>
  </si>
  <si>
    <t>Gunnar Olsson</t>
  </si>
  <si>
    <t>Guldkroken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</si>
</sst>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sz val="10"/>
      <name val="Nimrod"/>
      <family val="1"/>
    </font>
    <font>
      <b/>
      <sz val="10"/>
      <name val="Nimrod"/>
      <family val="1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7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8.28125" style="3" customWidth="1"/>
    <col min="3" max="3" width="9.140625" style="2" customWidth="1"/>
    <col min="4" max="4" width="9.8515625" style="2" customWidth="1"/>
  </cols>
  <sheetData>
    <row r="1" spans="2:5" ht="12.75">
      <c r="B1" s="22" t="s">
        <v>73</v>
      </c>
      <c r="D1" s="41" t="s">
        <v>74</v>
      </c>
      <c r="E1" s="47" t="s">
        <v>3</v>
      </c>
    </row>
    <row r="2" spans="4:5" ht="12.75">
      <c r="D2" s="48" t="s">
        <v>75</v>
      </c>
      <c r="E2" s="49" t="s">
        <v>2</v>
      </c>
    </row>
    <row r="3" ht="12.75">
      <c r="E3" s="2"/>
    </row>
    <row r="4" spans="1:5" ht="12.75">
      <c r="A4" s="5" t="s">
        <v>4</v>
      </c>
      <c r="B4" s="26" t="s">
        <v>5</v>
      </c>
      <c r="C4" s="28" t="s">
        <v>76</v>
      </c>
      <c r="D4" s="28" t="s">
        <v>7</v>
      </c>
      <c r="E4" s="1" t="s">
        <v>8</v>
      </c>
    </row>
    <row r="5" spans="1:5" ht="12.75">
      <c r="A5" s="5">
        <v>1</v>
      </c>
      <c r="B5" s="29" t="s">
        <v>12</v>
      </c>
      <c r="C5" s="31">
        <v>25</v>
      </c>
      <c r="D5" s="30">
        <v>5792</v>
      </c>
      <c r="E5" s="29"/>
    </row>
    <row r="6" spans="1:5" ht="12.75">
      <c r="A6" s="5">
        <v>2</v>
      </c>
      <c r="B6" s="29" t="s">
        <v>14</v>
      </c>
      <c r="C6" s="31">
        <v>20</v>
      </c>
      <c r="D6" s="30">
        <v>5160</v>
      </c>
      <c r="E6" s="31" t="s">
        <v>15</v>
      </c>
    </row>
    <row r="7" spans="1:5" ht="12.75">
      <c r="A7" s="5">
        <v>3</v>
      </c>
      <c r="B7" s="29" t="s">
        <v>17</v>
      </c>
      <c r="C7" s="31">
        <v>15</v>
      </c>
      <c r="D7" s="30">
        <v>4709</v>
      </c>
      <c r="E7" s="29"/>
    </row>
    <row r="8" spans="1:5" ht="12.75">
      <c r="A8" s="5">
        <v>4</v>
      </c>
      <c r="B8" s="29" t="s">
        <v>20</v>
      </c>
      <c r="C8" s="31">
        <v>12</v>
      </c>
      <c r="D8" s="30">
        <v>3888</v>
      </c>
      <c r="E8" s="29"/>
    </row>
    <row r="9" spans="1:5" ht="12.75">
      <c r="A9" s="5">
        <v>5</v>
      </c>
      <c r="B9" s="29" t="s">
        <v>24</v>
      </c>
      <c r="C9" s="31">
        <v>11</v>
      </c>
      <c r="D9" s="30">
        <v>3343</v>
      </c>
      <c r="E9" s="29"/>
    </row>
    <row r="10" spans="1:5" ht="12.75">
      <c r="A10" s="5">
        <v>6</v>
      </c>
      <c r="B10" s="29" t="s">
        <v>26</v>
      </c>
      <c r="C10" s="31">
        <v>10</v>
      </c>
      <c r="D10" s="30">
        <v>3052</v>
      </c>
      <c r="E10" s="29"/>
    </row>
    <row r="11" spans="1:5" ht="12.75">
      <c r="A11" s="5">
        <v>7</v>
      </c>
      <c r="B11" s="29" t="s">
        <v>28</v>
      </c>
      <c r="C11" s="31">
        <v>9</v>
      </c>
      <c r="D11" s="30">
        <v>2835</v>
      </c>
      <c r="E11" s="29"/>
    </row>
    <row r="12" spans="1:5" ht="12.75">
      <c r="A12" s="5">
        <v>8</v>
      </c>
      <c r="B12" s="29" t="s">
        <v>31</v>
      </c>
      <c r="C12" s="31">
        <v>8</v>
      </c>
      <c r="D12" s="30">
        <v>2401</v>
      </c>
      <c r="E12" s="29"/>
    </row>
    <row r="13" spans="1:5" ht="12.75">
      <c r="A13" s="5">
        <v>9</v>
      </c>
      <c r="B13" s="29" t="s">
        <v>33</v>
      </c>
      <c r="C13" s="31">
        <v>7</v>
      </c>
      <c r="D13" s="30">
        <v>2305</v>
      </c>
      <c r="E13" s="29"/>
    </row>
    <row r="14" spans="1:5" ht="12.75">
      <c r="A14" s="5">
        <v>10</v>
      </c>
      <c r="B14" s="29" t="s">
        <v>36</v>
      </c>
      <c r="C14" s="31">
        <v>6</v>
      </c>
      <c r="D14" s="30">
        <v>2041</v>
      </c>
      <c r="E14" s="29"/>
    </row>
    <row r="15" spans="1:5" ht="12.75">
      <c r="A15" s="5">
        <v>11</v>
      </c>
      <c r="B15" s="29" t="s">
        <v>37</v>
      </c>
      <c r="C15" s="31">
        <v>5</v>
      </c>
      <c r="D15" s="30">
        <v>1942</v>
      </c>
      <c r="E15" s="29"/>
    </row>
    <row r="16" spans="1:5" ht="12.75">
      <c r="A16" s="5">
        <v>12</v>
      </c>
      <c r="B16" s="29" t="s">
        <v>40</v>
      </c>
      <c r="C16" s="31">
        <v>4</v>
      </c>
      <c r="D16" s="30">
        <v>1826</v>
      </c>
      <c r="E16" s="31"/>
    </row>
    <row r="17" spans="1:5" ht="12.75">
      <c r="A17" s="5">
        <v>13</v>
      </c>
      <c r="B17" s="29" t="s">
        <v>45</v>
      </c>
      <c r="C17" s="31">
        <v>3</v>
      </c>
      <c r="D17" s="30">
        <v>1073</v>
      </c>
      <c r="E17" s="29"/>
    </row>
    <row r="18" spans="1:5" ht="12.75">
      <c r="A18" s="5">
        <v>14</v>
      </c>
      <c r="B18" s="29" t="s">
        <v>48</v>
      </c>
      <c r="C18" s="31">
        <v>2</v>
      </c>
      <c r="D18" s="30">
        <v>945</v>
      </c>
      <c r="E18" s="31">
        <v>387</v>
      </c>
    </row>
    <row r="19" spans="1:5" ht="12.75">
      <c r="A19" s="5">
        <v>15</v>
      </c>
      <c r="B19" s="29" t="s">
        <v>49</v>
      </c>
      <c r="C19" s="31">
        <v>1</v>
      </c>
      <c r="D19" s="30">
        <v>837</v>
      </c>
      <c r="E19" s="31">
        <v>513</v>
      </c>
    </row>
    <row r="20" spans="1:5" ht="12.75">
      <c r="A20" s="5">
        <v>16</v>
      </c>
      <c r="B20" s="29" t="s">
        <v>51</v>
      </c>
      <c r="C20" s="31"/>
      <c r="D20" s="30">
        <v>738</v>
      </c>
      <c r="E20" s="29"/>
    </row>
    <row r="21" spans="1:5" ht="12.75">
      <c r="A21" s="5">
        <v>17</v>
      </c>
      <c r="B21" s="29" t="s">
        <v>52</v>
      </c>
      <c r="C21" s="31"/>
      <c r="D21" s="30">
        <v>710</v>
      </c>
      <c r="E21" s="29"/>
    </row>
    <row r="22" spans="1:5" ht="12.75">
      <c r="A22" s="5">
        <v>18</v>
      </c>
      <c r="B22" s="29" t="s">
        <v>53</v>
      </c>
      <c r="C22" s="31"/>
      <c r="D22" s="30">
        <v>694</v>
      </c>
      <c r="E22" s="29"/>
    </row>
    <row r="23" spans="1:5" ht="12.75">
      <c r="A23" s="5">
        <v>19</v>
      </c>
      <c r="B23" s="29" t="s">
        <v>57</v>
      </c>
      <c r="C23" s="31"/>
      <c r="D23" s="30">
        <v>154</v>
      </c>
      <c r="E23" s="29"/>
    </row>
    <row r="24" ht="12.75">
      <c r="E24" s="2"/>
    </row>
    <row r="25" ht="12.75">
      <c r="E25" s="2"/>
    </row>
    <row r="26" spans="1:5" ht="12.75">
      <c r="A26" s="5" t="s">
        <v>4</v>
      </c>
      <c r="B26" s="35" t="s">
        <v>77</v>
      </c>
      <c r="C26" s="1" t="s">
        <v>76</v>
      </c>
      <c r="D26" s="1" t="s">
        <v>7</v>
      </c>
      <c r="E26" s="1" t="s">
        <v>8</v>
      </c>
    </row>
    <row r="27" spans="1:5" ht="12.75">
      <c r="A27" s="5">
        <v>1</v>
      </c>
      <c r="B27" s="29" t="s">
        <v>29</v>
      </c>
      <c r="C27" s="31">
        <v>25</v>
      </c>
      <c r="D27" s="30">
        <v>2602</v>
      </c>
      <c r="E27" s="31" t="s">
        <v>30</v>
      </c>
    </row>
    <row r="28" spans="1:5" ht="12.75">
      <c r="A28" s="5">
        <v>2</v>
      </c>
      <c r="B28" s="29" t="s">
        <v>38</v>
      </c>
      <c r="C28" s="31">
        <v>20</v>
      </c>
      <c r="D28" s="30">
        <v>1863</v>
      </c>
      <c r="E28" s="29"/>
    </row>
    <row r="29" spans="1:5" ht="12.75">
      <c r="A29" s="5">
        <v>3</v>
      </c>
      <c r="B29" s="29" t="s">
        <v>41</v>
      </c>
      <c r="C29" s="31">
        <v>15</v>
      </c>
      <c r="D29" s="30">
        <v>1717</v>
      </c>
      <c r="E29" s="31">
        <v>438</v>
      </c>
    </row>
    <row r="30" spans="1:5" ht="12.75">
      <c r="A30" s="5">
        <v>4</v>
      </c>
      <c r="B30" s="29" t="s">
        <v>42</v>
      </c>
      <c r="C30" s="31">
        <v>12</v>
      </c>
      <c r="D30" s="30">
        <v>1652</v>
      </c>
      <c r="E30" s="29"/>
    </row>
    <row r="31" spans="1:5" ht="12.75">
      <c r="A31" s="5">
        <v>5</v>
      </c>
      <c r="B31" s="29" t="s">
        <v>50</v>
      </c>
      <c r="C31" s="31">
        <v>11</v>
      </c>
      <c r="D31" s="30">
        <v>759</v>
      </c>
      <c r="E31" s="29"/>
    </row>
    <row r="32" ht="12.75">
      <c r="E32" s="2"/>
    </row>
    <row r="33" ht="12.75">
      <c r="E33" s="2"/>
    </row>
    <row r="34" spans="1:5" ht="12.75">
      <c r="A34" s="5" t="s">
        <v>4</v>
      </c>
      <c r="B34" s="35" t="s">
        <v>58</v>
      </c>
      <c r="C34" s="1" t="s">
        <v>76</v>
      </c>
      <c r="D34" s="1" t="s">
        <v>7</v>
      </c>
      <c r="E34" s="1" t="s">
        <v>8</v>
      </c>
    </row>
    <row r="35" spans="1:5" ht="12.75">
      <c r="A35" s="5">
        <v>1</v>
      </c>
      <c r="B35" s="29" t="s">
        <v>59</v>
      </c>
      <c r="C35" s="31">
        <v>25</v>
      </c>
      <c r="D35" s="30">
        <v>2317</v>
      </c>
      <c r="E35" s="29"/>
    </row>
    <row r="36" spans="1:5" ht="12.75">
      <c r="A36" s="5">
        <v>2</v>
      </c>
      <c r="B36" s="29" t="s">
        <v>61</v>
      </c>
      <c r="C36" s="31">
        <v>20</v>
      </c>
      <c r="D36" s="30">
        <v>1974</v>
      </c>
      <c r="E36" s="29"/>
    </row>
    <row r="37" spans="1:5" ht="12.75">
      <c r="A37" s="5">
        <v>3</v>
      </c>
      <c r="B37" s="29" t="s">
        <v>62</v>
      </c>
      <c r="C37" s="31">
        <v>15</v>
      </c>
      <c r="D37" s="30">
        <v>482</v>
      </c>
      <c r="E37" s="29"/>
    </row>
    <row r="38" ht="12.75">
      <c r="E38" s="2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5" ht="12.75">
      <c r="A42" s="11"/>
      <c r="B42" s="9"/>
      <c r="C42" s="6"/>
      <c r="D42" s="4"/>
      <c r="E4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18.140625" style="3" customWidth="1"/>
    <col min="3" max="3" width="14.57421875" style="2" customWidth="1"/>
    <col min="4" max="4" width="11.140625" style="13" customWidth="1"/>
    <col min="5" max="5" width="12.00390625" style="0" customWidth="1"/>
    <col min="6" max="6" width="10.140625" style="0" customWidth="1"/>
  </cols>
  <sheetData>
    <row r="1" spans="1:4" ht="12.75">
      <c r="A1"/>
      <c r="B1"/>
      <c r="C1"/>
      <c r="D1"/>
    </row>
    <row r="2" spans="1:4" ht="12.75">
      <c r="A2"/>
      <c r="B2"/>
      <c r="C2"/>
      <c r="D2"/>
    </row>
    <row r="3" spans="1:4" ht="12.75">
      <c r="A3"/>
      <c r="B3"/>
      <c r="C3"/>
      <c r="D3"/>
    </row>
    <row r="4" spans="1:4" ht="12.75">
      <c r="A4"/>
      <c r="B4"/>
      <c r="C4"/>
      <c r="D4"/>
    </row>
    <row r="5" spans="1:4" ht="12.75">
      <c r="A5"/>
      <c r="B5"/>
      <c r="C5"/>
      <c r="D5"/>
    </row>
    <row r="6" spans="1:4" ht="15" customHeight="1">
      <c r="A6"/>
      <c r="B6"/>
      <c r="C6"/>
      <c r="D6"/>
    </row>
    <row r="7" spans="1:4" ht="15" customHeight="1">
      <c r="A7"/>
      <c r="B7"/>
      <c r="C7"/>
      <c r="D7"/>
    </row>
    <row r="8" spans="1:4" ht="15" customHeight="1">
      <c r="A8"/>
      <c r="B8"/>
      <c r="C8"/>
      <c r="D8"/>
    </row>
    <row r="9" spans="1:4" ht="15" customHeight="1">
      <c r="A9"/>
      <c r="B9"/>
      <c r="C9"/>
      <c r="D9"/>
    </row>
    <row r="10" spans="1:4" ht="15" customHeight="1">
      <c r="A10"/>
      <c r="B10"/>
      <c r="C10"/>
      <c r="D10"/>
    </row>
    <row r="11" spans="1:4" ht="15" customHeight="1">
      <c r="A11"/>
      <c r="B11"/>
      <c r="C11"/>
      <c r="D11"/>
    </row>
    <row r="12" spans="1:4" ht="15" customHeight="1">
      <c r="A12"/>
      <c r="B12"/>
      <c r="C12"/>
      <c r="D12"/>
    </row>
    <row r="13" spans="1:4" ht="15" customHeight="1">
      <c r="A13"/>
      <c r="B13"/>
      <c r="C13"/>
      <c r="D13"/>
    </row>
    <row r="14" spans="1:4" ht="15" customHeight="1">
      <c r="A14"/>
      <c r="B14"/>
      <c r="C14"/>
      <c r="D14"/>
    </row>
    <row r="15" spans="1:4" ht="15" customHeight="1">
      <c r="A15"/>
      <c r="B15"/>
      <c r="C15"/>
      <c r="D15"/>
    </row>
    <row r="16" spans="1:4" ht="15" customHeight="1">
      <c r="A16"/>
      <c r="B16"/>
      <c r="C16"/>
      <c r="D16"/>
    </row>
    <row r="17" spans="1:4" ht="15" customHeight="1">
      <c r="A17"/>
      <c r="B17"/>
      <c r="C17"/>
      <c r="D17"/>
    </row>
    <row r="18" spans="1:4" ht="15" customHeight="1">
      <c r="A18"/>
      <c r="B18"/>
      <c r="C18"/>
      <c r="D18"/>
    </row>
    <row r="19" spans="1:4" ht="15" customHeight="1">
      <c r="A19"/>
      <c r="B19"/>
      <c r="C19"/>
      <c r="D19"/>
    </row>
    <row r="20" spans="1:4" ht="15" customHeight="1">
      <c r="A20"/>
      <c r="B20"/>
      <c r="C20"/>
      <c r="D20"/>
    </row>
    <row r="21" spans="1:4" ht="15" customHeight="1">
      <c r="A21"/>
      <c r="B21"/>
      <c r="C21"/>
      <c r="D21"/>
    </row>
    <row r="22" spans="1:4" ht="15" customHeight="1">
      <c r="A22"/>
      <c r="B22"/>
      <c r="C22"/>
      <c r="D22"/>
    </row>
    <row r="23" spans="1:4" ht="15" customHeight="1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5" customHeight="1">
      <c r="A26"/>
      <c r="B26"/>
      <c r="C26"/>
      <c r="D26"/>
    </row>
    <row r="27" spans="1:4" ht="15" customHeight="1">
      <c r="A27"/>
      <c r="B27"/>
      <c r="C27"/>
      <c r="D27"/>
    </row>
    <row r="28" spans="1:4" ht="15" customHeight="1">
      <c r="A28"/>
      <c r="B28"/>
      <c r="C28"/>
      <c r="D28"/>
    </row>
    <row r="29" spans="1:4" ht="15" customHeight="1">
      <c r="A29"/>
      <c r="B29"/>
      <c r="C29"/>
      <c r="D29"/>
    </row>
    <row r="30" spans="1:4" ht="15" customHeight="1">
      <c r="A30"/>
      <c r="B30"/>
      <c r="C30"/>
      <c r="D30"/>
    </row>
    <row r="31" spans="1:4" ht="15" customHeight="1">
      <c r="A31"/>
      <c r="B31"/>
      <c r="C31"/>
      <c r="D31"/>
    </row>
    <row r="32" spans="1:4" ht="15" customHeight="1">
      <c r="A32"/>
      <c r="B32"/>
      <c r="C32"/>
      <c r="D32"/>
    </row>
    <row r="33" spans="1:4" ht="15" customHeight="1">
      <c r="A33"/>
      <c r="B33"/>
      <c r="C33"/>
      <c r="D33"/>
    </row>
    <row r="34" spans="1:4" ht="15" customHeight="1">
      <c r="A34"/>
      <c r="B34"/>
      <c r="C34"/>
      <c r="D34"/>
    </row>
    <row r="35" spans="1:4" ht="15" customHeight="1">
      <c r="A35"/>
      <c r="B35"/>
      <c r="C35"/>
      <c r="D35"/>
    </row>
    <row r="36" spans="1:4" ht="15" customHeight="1">
      <c r="A36"/>
      <c r="B36"/>
      <c r="C36"/>
      <c r="D36"/>
    </row>
    <row r="37" spans="1:4" ht="15" customHeight="1">
      <c r="A37"/>
      <c r="B37"/>
      <c r="C37"/>
      <c r="D37"/>
    </row>
    <row r="38" spans="1:4" ht="15" customHeight="1">
      <c r="A38"/>
      <c r="B38"/>
      <c r="C38"/>
      <c r="D38"/>
    </row>
    <row r="39" spans="1:4" ht="15" customHeight="1">
      <c r="A39"/>
      <c r="B39"/>
      <c r="C39"/>
      <c r="D39"/>
    </row>
    <row r="40" spans="1:4" ht="15" customHeight="1">
      <c r="A40"/>
      <c r="B40"/>
      <c r="C40"/>
      <c r="D40"/>
    </row>
    <row r="41" spans="1:4" ht="15" customHeight="1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12.57421875" style="0" customWidth="1"/>
    <col min="5" max="5" width="11.28125" style="0" customWidth="1"/>
    <col min="6" max="6" width="3.421875" style="0" customWidth="1"/>
  </cols>
  <sheetData>
    <row r="1" spans="1:9" ht="12.75">
      <c r="A1" s="2"/>
      <c r="B1" s="22" t="s">
        <v>0</v>
      </c>
      <c r="C1" s="23" t="s">
        <v>1</v>
      </c>
      <c r="D1" s="23" t="s">
        <v>2</v>
      </c>
      <c r="E1" s="23" t="s">
        <v>3</v>
      </c>
      <c r="H1" s="37" t="s">
        <v>66</v>
      </c>
      <c r="I1" s="38" t="s">
        <v>67</v>
      </c>
    </row>
    <row r="2" spans="1:9" ht="12.75">
      <c r="A2" s="2"/>
      <c r="B2" s="24"/>
      <c r="C2" s="25"/>
      <c r="D2" s="20"/>
      <c r="E2" s="24"/>
      <c r="H2" s="39" t="s">
        <v>1</v>
      </c>
      <c r="I2" s="40" t="s">
        <v>3</v>
      </c>
    </row>
    <row r="3" spans="1:9" ht="12.75">
      <c r="A3" s="1" t="s">
        <v>4</v>
      </c>
      <c r="B3" s="26" t="s">
        <v>5</v>
      </c>
      <c r="C3" s="27" t="s">
        <v>6</v>
      </c>
      <c r="D3" s="28" t="s">
        <v>7</v>
      </c>
      <c r="E3" s="28" t="s">
        <v>8</v>
      </c>
      <c r="H3" s="3"/>
      <c r="I3" s="2"/>
    </row>
    <row r="4" spans="1:9" ht="12.75">
      <c r="A4" s="10">
        <v>1</v>
      </c>
      <c r="B4" s="29" t="s">
        <v>9</v>
      </c>
      <c r="C4" s="30" t="s">
        <v>10</v>
      </c>
      <c r="D4" s="31">
        <v>7554</v>
      </c>
      <c r="E4" s="31">
        <v>701</v>
      </c>
      <c r="G4" s="1" t="s">
        <v>4</v>
      </c>
      <c r="H4" s="26" t="s">
        <v>68</v>
      </c>
      <c r="I4" s="28" t="s">
        <v>7</v>
      </c>
    </row>
    <row r="5" spans="1:9" ht="12.75">
      <c r="A5" s="10">
        <v>2</v>
      </c>
      <c r="B5" s="29" t="s">
        <v>11</v>
      </c>
      <c r="C5" s="30" t="s">
        <v>10</v>
      </c>
      <c r="D5" s="31">
        <v>6796</v>
      </c>
      <c r="E5" s="29"/>
      <c r="G5" s="8">
        <v>1</v>
      </c>
      <c r="H5" s="29" t="s">
        <v>12</v>
      </c>
      <c r="I5" s="31">
        <v>5792</v>
      </c>
    </row>
    <row r="6" spans="1:9" ht="12.75">
      <c r="A6" s="10">
        <v>3</v>
      </c>
      <c r="B6" s="29" t="s">
        <v>12</v>
      </c>
      <c r="C6" s="30" t="s">
        <v>13</v>
      </c>
      <c r="D6" s="31">
        <v>5792</v>
      </c>
      <c r="E6" s="29"/>
      <c r="G6" s="8">
        <v>2</v>
      </c>
      <c r="H6" s="29" t="s">
        <v>14</v>
      </c>
      <c r="I6" s="31">
        <v>5160</v>
      </c>
    </row>
    <row r="7" spans="1:9" ht="12.75">
      <c r="A7" s="10">
        <v>4</v>
      </c>
      <c r="B7" s="29" t="s">
        <v>14</v>
      </c>
      <c r="C7" s="30" t="s">
        <v>13</v>
      </c>
      <c r="D7" s="31">
        <v>5160</v>
      </c>
      <c r="E7" s="31" t="s">
        <v>15</v>
      </c>
      <c r="G7" s="8">
        <v>3</v>
      </c>
      <c r="H7" s="29" t="s">
        <v>17</v>
      </c>
      <c r="I7" s="31">
        <v>4709</v>
      </c>
    </row>
    <row r="8" spans="1:9" ht="12.75">
      <c r="A8" s="10">
        <v>5</v>
      </c>
      <c r="B8" s="29" t="s">
        <v>16</v>
      </c>
      <c r="C8" s="30" t="s">
        <v>10</v>
      </c>
      <c r="D8" s="31">
        <v>4819</v>
      </c>
      <c r="E8" s="29"/>
      <c r="G8" s="8">
        <v>4</v>
      </c>
      <c r="H8" s="29" t="s">
        <v>20</v>
      </c>
      <c r="I8" s="31">
        <v>3888</v>
      </c>
    </row>
    <row r="9" spans="1:9" ht="12.75">
      <c r="A9" s="10">
        <v>6</v>
      </c>
      <c r="B9" s="29" t="s">
        <v>17</v>
      </c>
      <c r="C9" s="30" t="s">
        <v>13</v>
      </c>
      <c r="D9" s="31">
        <v>4709</v>
      </c>
      <c r="E9" s="29"/>
      <c r="G9" s="8">
        <v>5</v>
      </c>
      <c r="H9" s="29" t="s">
        <v>24</v>
      </c>
      <c r="I9" s="31">
        <v>3343</v>
      </c>
    </row>
    <row r="10" spans="1:9" ht="12.75">
      <c r="A10" s="10">
        <v>7</v>
      </c>
      <c r="B10" s="29" t="s">
        <v>18</v>
      </c>
      <c r="C10" s="30" t="s">
        <v>10</v>
      </c>
      <c r="D10" s="31">
        <v>4317</v>
      </c>
      <c r="E10" s="29"/>
      <c r="G10" s="8">
        <v>6</v>
      </c>
      <c r="H10" s="29" t="s">
        <v>26</v>
      </c>
      <c r="I10" s="31">
        <v>3052</v>
      </c>
    </row>
    <row r="11" spans="1:9" ht="12.75">
      <c r="A11" s="10">
        <v>8</v>
      </c>
      <c r="B11" s="29" t="s">
        <v>19</v>
      </c>
      <c r="C11" s="30" t="s">
        <v>10</v>
      </c>
      <c r="D11" s="31">
        <v>4199</v>
      </c>
      <c r="E11" s="29"/>
      <c r="G11" s="8">
        <v>7</v>
      </c>
      <c r="H11" s="29" t="s">
        <v>28</v>
      </c>
      <c r="I11" s="31">
        <v>2835</v>
      </c>
    </row>
    <row r="12" spans="1:9" ht="12.75">
      <c r="A12" s="10">
        <v>9</v>
      </c>
      <c r="B12" s="29" t="s">
        <v>20</v>
      </c>
      <c r="C12" s="30" t="s">
        <v>13</v>
      </c>
      <c r="D12" s="31">
        <v>3888</v>
      </c>
      <c r="E12" s="29"/>
      <c r="G12" s="8">
        <v>8</v>
      </c>
      <c r="H12" s="29" t="s">
        <v>29</v>
      </c>
      <c r="I12" s="31">
        <v>2602</v>
      </c>
    </row>
    <row r="13" spans="1:9" ht="12.75">
      <c r="A13" s="10">
        <v>10</v>
      </c>
      <c r="B13" s="29" t="s">
        <v>21</v>
      </c>
      <c r="C13" s="30" t="s">
        <v>10</v>
      </c>
      <c r="D13" s="31">
        <v>3455</v>
      </c>
      <c r="E13" s="29"/>
      <c r="G13" s="8">
        <v>9</v>
      </c>
      <c r="H13" s="29" t="s">
        <v>31</v>
      </c>
      <c r="I13" s="31">
        <v>2401</v>
      </c>
    </row>
    <row r="14" spans="1:9" ht="12.75">
      <c r="A14" s="10">
        <v>11</v>
      </c>
      <c r="B14" s="29" t="s">
        <v>22</v>
      </c>
      <c r="C14" s="30" t="s">
        <v>10</v>
      </c>
      <c r="D14" s="31">
        <v>3432</v>
      </c>
      <c r="E14" s="29"/>
      <c r="G14" s="8">
        <v>10</v>
      </c>
      <c r="H14" s="29" t="s">
        <v>59</v>
      </c>
      <c r="I14" s="31">
        <v>2317</v>
      </c>
    </row>
    <row r="15" spans="1:9" ht="12.75">
      <c r="A15" s="10">
        <v>12</v>
      </c>
      <c r="B15" s="29" t="s">
        <v>23</v>
      </c>
      <c r="C15" s="30" t="s">
        <v>10</v>
      </c>
      <c r="D15" s="31">
        <v>3408</v>
      </c>
      <c r="E15" s="31">
        <v>398</v>
      </c>
      <c r="G15" s="6"/>
      <c r="H15" s="3"/>
      <c r="I15" s="2">
        <f>SUM(I5:I14)</f>
        <v>36099</v>
      </c>
    </row>
    <row r="16" spans="1:7" ht="12.75">
      <c r="A16" s="10">
        <v>13</v>
      </c>
      <c r="B16" s="29" t="s">
        <v>24</v>
      </c>
      <c r="C16" s="30" t="s">
        <v>13</v>
      </c>
      <c r="D16" s="31">
        <v>3343</v>
      </c>
      <c r="E16" s="29"/>
      <c r="G16" s="6"/>
    </row>
    <row r="17" spans="1:9" ht="12.75">
      <c r="A17" s="10">
        <v>14</v>
      </c>
      <c r="B17" s="29" t="s">
        <v>25</v>
      </c>
      <c r="C17" s="30" t="s">
        <v>10</v>
      </c>
      <c r="D17" s="31">
        <v>3228</v>
      </c>
      <c r="E17" s="31"/>
      <c r="G17" s="5" t="s">
        <v>4</v>
      </c>
      <c r="H17" s="35" t="s">
        <v>69</v>
      </c>
      <c r="I17" s="1" t="s">
        <v>7</v>
      </c>
    </row>
    <row r="18" spans="1:9" ht="12.75">
      <c r="A18" s="10">
        <v>15</v>
      </c>
      <c r="B18" s="29" t="s">
        <v>26</v>
      </c>
      <c r="C18" s="30" t="s">
        <v>13</v>
      </c>
      <c r="D18" s="31">
        <v>3052</v>
      </c>
      <c r="E18" s="29"/>
      <c r="G18" s="8">
        <v>1</v>
      </c>
      <c r="H18" s="29" t="s">
        <v>9</v>
      </c>
      <c r="I18" s="31">
        <v>7554</v>
      </c>
    </row>
    <row r="19" spans="1:9" ht="12.75">
      <c r="A19" s="10">
        <v>16</v>
      </c>
      <c r="B19" s="29" t="s">
        <v>27</v>
      </c>
      <c r="C19" s="30" t="s">
        <v>10</v>
      </c>
      <c r="D19" s="31">
        <v>2840</v>
      </c>
      <c r="E19" s="29"/>
      <c r="G19" s="8">
        <v>2</v>
      </c>
      <c r="H19" s="29" t="s">
        <v>11</v>
      </c>
      <c r="I19" s="31">
        <v>6796</v>
      </c>
    </row>
    <row r="20" spans="1:9" ht="12.75">
      <c r="A20" s="10">
        <v>17</v>
      </c>
      <c r="B20" s="29" t="s">
        <v>28</v>
      </c>
      <c r="C20" s="30" t="s">
        <v>13</v>
      </c>
      <c r="D20" s="31">
        <v>2835</v>
      </c>
      <c r="E20" s="29"/>
      <c r="G20" s="8">
        <v>3</v>
      </c>
      <c r="H20" s="29" t="s">
        <v>16</v>
      </c>
      <c r="I20" s="31">
        <v>4819</v>
      </c>
    </row>
    <row r="21" spans="1:9" ht="12.75">
      <c r="A21" s="10">
        <v>18</v>
      </c>
      <c r="B21" s="29" t="s">
        <v>29</v>
      </c>
      <c r="C21" s="30" t="s">
        <v>13</v>
      </c>
      <c r="D21" s="31">
        <v>2602</v>
      </c>
      <c r="E21" s="31" t="s">
        <v>30</v>
      </c>
      <c r="G21" s="8">
        <v>4</v>
      </c>
      <c r="H21" s="29" t="s">
        <v>18</v>
      </c>
      <c r="I21" s="31">
        <v>4317</v>
      </c>
    </row>
    <row r="22" spans="1:9" ht="12.75">
      <c r="A22" s="10">
        <v>19</v>
      </c>
      <c r="B22" s="29" t="s">
        <v>31</v>
      </c>
      <c r="C22" s="30" t="s">
        <v>13</v>
      </c>
      <c r="D22" s="31">
        <v>2401</v>
      </c>
      <c r="E22" s="29"/>
      <c r="G22" s="8">
        <v>5</v>
      </c>
      <c r="H22" s="29" t="s">
        <v>19</v>
      </c>
      <c r="I22" s="31">
        <v>4199</v>
      </c>
    </row>
    <row r="23" spans="1:9" ht="12.75">
      <c r="A23" s="10">
        <v>20</v>
      </c>
      <c r="B23" s="29" t="s">
        <v>32</v>
      </c>
      <c r="C23" s="30" t="s">
        <v>10</v>
      </c>
      <c r="D23" s="31">
        <v>2380</v>
      </c>
      <c r="E23" s="29"/>
      <c r="G23" s="8">
        <v>6</v>
      </c>
      <c r="H23" s="29" t="s">
        <v>21</v>
      </c>
      <c r="I23" s="31">
        <v>3455</v>
      </c>
    </row>
    <row r="24" spans="1:9" ht="12.75">
      <c r="A24" s="10">
        <v>21</v>
      </c>
      <c r="B24" s="29" t="s">
        <v>33</v>
      </c>
      <c r="C24" s="30" t="s">
        <v>13</v>
      </c>
      <c r="D24" s="31">
        <v>2305</v>
      </c>
      <c r="E24" s="29"/>
      <c r="G24" s="8">
        <v>7</v>
      </c>
      <c r="H24" s="29" t="s">
        <v>22</v>
      </c>
      <c r="I24" s="31">
        <v>3432</v>
      </c>
    </row>
    <row r="25" spans="1:9" ht="12.75">
      <c r="A25" s="10">
        <v>22</v>
      </c>
      <c r="B25" s="29" t="s">
        <v>34</v>
      </c>
      <c r="C25" s="30" t="s">
        <v>10</v>
      </c>
      <c r="D25" s="31">
        <v>2254</v>
      </c>
      <c r="E25" s="29"/>
      <c r="G25" s="8">
        <v>8</v>
      </c>
      <c r="H25" s="29" t="s">
        <v>23</v>
      </c>
      <c r="I25" s="31">
        <v>3408</v>
      </c>
    </row>
    <row r="26" spans="1:9" ht="12.75">
      <c r="A26" s="10">
        <v>23</v>
      </c>
      <c r="B26" s="29" t="s">
        <v>35</v>
      </c>
      <c r="C26" s="30" t="s">
        <v>10</v>
      </c>
      <c r="D26" s="31">
        <v>2121</v>
      </c>
      <c r="E26" s="29"/>
      <c r="G26" s="8">
        <v>9</v>
      </c>
      <c r="H26" s="29" t="s">
        <v>25</v>
      </c>
      <c r="I26" s="31">
        <v>3228</v>
      </c>
    </row>
    <row r="27" spans="1:9" ht="12.75">
      <c r="A27" s="10">
        <v>24</v>
      </c>
      <c r="B27" s="29" t="s">
        <v>36</v>
      </c>
      <c r="C27" s="30" t="s">
        <v>13</v>
      </c>
      <c r="D27" s="31">
        <v>2041</v>
      </c>
      <c r="E27" s="29"/>
      <c r="G27" s="8">
        <v>10</v>
      </c>
      <c r="H27" s="29" t="s">
        <v>27</v>
      </c>
      <c r="I27" s="31">
        <v>2840</v>
      </c>
    </row>
    <row r="28" spans="1:9" ht="12.75">
      <c r="A28" s="10">
        <v>25</v>
      </c>
      <c r="B28" s="29" t="s">
        <v>37</v>
      </c>
      <c r="C28" s="30" t="s">
        <v>13</v>
      </c>
      <c r="D28" s="31">
        <v>1942</v>
      </c>
      <c r="E28" s="29"/>
      <c r="H28" s="3"/>
      <c r="I28" s="2">
        <f>SUM(I18:I27)</f>
        <v>44048</v>
      </c>
    </row>
    <row r="29" spans="1:9" ht="12.75">
      <c r="A29" s="10">
        <v>26</v>
      </c>
      <c r="B29" s="29" t="s">
        <v>38</v>
      </c>
      <c r="C29" s="30" t="s">
        <v>13</v>
      </c>
      <c r="D29" s="31">
        <v>1863</v>
      </c>
      <c r="E29" s="29"/>
      <c r="G29" s="41" t="s">
        <v>70</v>
      </c>
      <c r="H29" s="42" t="s">
        <v>71</v>
      </c>
      <c r="I29" s="43"/>
    </row>
    <row r="30" spans="1:9" ht="12.75">
      <c r="A30" s="10">
        <v>27</v>
      </c>
      <c r="B30" s="29" t="s">
        <v>39</v>
      </c>
      <c r="C30" s="30" t="s">
        <v>10</v>
      </c>
      <c r="D30" s="31">
        <v>1856</v>
      </c>
      <c r="E30" s="29"/>
      <c r="G30" s="44"/>
      <c r="H30" s="45" t="s">
        <v>72</v>
      </c>
      <c r="I30" s="46">
        <f>44048-36099</f>
        <v>7949</v>
      </c>
    </row>
    <row r="31" spans="1:9" ht="12.75">
      <c r="A31" s="10">
        <v>28</v>
      </c>
      <c r="B31" s="29" t="s">
        <v>40</v>
      </c>
      <c r="C31" s="30" t="s">
        <v>13</v>
      </c>
      <c r="D31" s="31">
        <v>1826</v>
      </c>
      <c r="E31" s="31"/>
      <c r="H31" s="3"/>
      <c r="I31" s="2"/>
    </row>
    <row r="32" spans="1:5" ht="12.75">
      <c r="A32" s="10">
        <v>29</v>
      </c>
      <c r="B32" s="29" t="s">
        <v>41</v>
      </c>
      <c r="C32" s="30" t="s">
        <v>13</v>
      </c>
      <c r="D32" s="31">
        <v>1717</v>
      </c>
      <c r="E32" s="31">
        <v>438</v>
      </c>
    </row>
    <row r="33" spans="1:5" ht="12.75">
      <c r="A33" s="10">
        <v>30</v>
      </c>
      <c r="B33" s="29" t="s">
        <v>42</v>
      </c>
      <c r="C33" s="30" t="s">
        <v>13</v>
      </c>
      <c r="D33" s="31">
        <v>1652</v>
      </c>
      <c r="E33" s="29"/>
    </row>
    <row r="34" spans="1:5" ht="12.75">
      <c r="A34" s="10">
        <v>31</v>
      </c>
      <c r="B34" s="29" t="s">
        <v>43</v>
      </c>
      <c r="C34" s="30" t="s">
        <v>10</v>
      </c>
      <c r="D34" s="31">
        <v>1385</v>
      </c>
      <c r="E34" s="29"/>
    </row>
    <row r="35" spans="1:5" ht="12.75">
      <c r="A35" s="10">
        <v>32</v>
      </c>
      <c r="B35" s="29" t="s">
        <v>44</v>
      </c>
      <c r="C35" s="30" t="s">
        <v>10</v>
      </c>
      <c r="D35" s="31">
        <v>1333</v>
      </c>
      <c r="E35" s="29"/>
    </row>
    <row r="36" spans="1:5" ht="12.75">
      <c r="A36" s="10">
        <v>33</v>
      </c>
      <c r="B36" s="29" t="s">
        <v>45</v>
      </c>
      <c r="C36" s="30" t="s">
        <v>13</v>
      </c>
      <c r="D36" s="31">
        <v>1073</v>
      </c>
      <c r="E36" s="29"/>
    </row>
    <row r="37" spans="1:5" ht="12.75">
      <c r="A37" s="10">
        <v>34</v>
      </c>
      <c r="B37" s="29" t="s">
        <v>46</v>
      </c>
      <c r="C37" s="30" t="s">
        <v>10</v>
      </c>
      <c r="D37" s="31">
        <v>1041</v>
      </c>
      <c r="E37" s="29"/>
    </row>
    <row r="38" spans="1:5" ht="12.75">
      <c r="A38" s="10">
        <v>35</v>
      </c>
      <c r="B38" s="29" t="s">
        <v>47</v>
      </c>
      <c r="C38" s="30" t="s">
        <v>10</v>
      </c>
      <c r="D38" s="31">
        <v>953</v>
      </c>
      <c r="E38" s="29"/>
    </row>
    <row r="39" spans="1:5" ht="12.75">
      <c r="A39" s="10">
        <v>36</v>
      </c>
      <c r="B39" s="29" t="s">
        <v>48</v>
      </c>
      <c r="C39" s="30" t="s">
        <v>13</v>
      </c>
      <c r="D39" s="31">
        <v>945</v>
      </c>
      <c r="E39" s="31">
        <v>387</v>
      </c>
    </row>
    <row r="40" spans="1:5" ht="12.75">
      <c r="A40" s="10">
        <v>37</v>
      </c>
      <c r="B40" s="29" t="s">
        <v>49</v>
      </c>
      <c r="C40" s="30" t="s">
        <v>13</v>
      </c>
      <c r="D40" s="31">
        <v>837</v>
      </c>
      <c r="E40" s="31">
        <v>513</v>
      </c>
    </row>
    <row r="41" spans="1:5" ht="12.75">
      <c r="A41" s="10">
        <v>38</v>
      </c>
      <c r="B41" s="29" t="s">
        <v>50</v>
      </c>
      <c r="C41" s="30" t="s">
        <v>13</v>
      </c>
      <c r="D41" s="31">
        <v>759</v>
      </c>
      <c r="E41" s="29"/>
    </row>
    <row r="42" spans="1:5" ht="12.75">
      <c r="A42" s="10">
        <v>39</v>
      </c>
      <c r="B42" s="29" t="s">
        <v>51</v>
      </c>
      <c r="C42" s="30" t="s">
        <v>13</v>
      </c>
      <c r="D42" s="31">
        <v>738</v>
      </c>
      <c r="E42" s="29"/>
    </row>
    <row r="43" spans="1:5" ht="12.75">
      <c r="A43" s="10">
        <v>40</v>
      </c>
      <c r="B43" s="29" t="s">
        <v>52</v>
      </c>
      <c r="C43" s="30" t="s">
        <v>13</v>
      </c>
      <c r="D43" s="31">
        <v>710</v>
      </c>
      <c r="E43" s="29"/>
    </row>
    <row r="44" spans="1:5" ht="12.75">
      <c r="A44" s="10">
        <v>41</v>
      </c>
      <c r="B44" s="29" t="s">
        <v>53</v>
      </c>
      <c r="C44" s="30" t="s">
        <v>13</v>
      </c>
      <c r="D44" s="31">
        <v>694</v>
      </c>
      <c r="E44" s="29"/>
    </row>
    <row r="45" spans="1:5" ht="12.75">
      <c r="A45" s="10">
        <v>42</v>
      </c>
      <c r="B45" s="29" t="s">
        <v>54</v>
      </c>
      <c r="C45" s="30" t="s">
        <v>10</v>
      </c>
      <c r="D45" s="31">
        <v>686</v>
      </c>
      <c r="E45" s="29"/>
    </row>
    <row r="46" spans="1:5" ht="12.75">
      <c r="A46" s="10">
        <v>43</v>
      </c>
      <c r="B46" s="29" t="s">
        <v>55</v>
      </c>
      <c r="C46" s="30" t="s">
        <v>10</v>
      </c>
      <c r="D46" s="31">
        <v>387</v>
      </c>
      <c r="E46" s="29"/>
    </row>
    <row r="47" spans="1:5" ht="12.75">
      <c r="A47" s="10">
        <v>44</v>
      </c>
      <c r="B47" s="29" t="s">
        <v>56</v>
      </c>
      <c r="C47" s="30" t="s">
        <v>10</v>
      </c>
      <c r="D47" s="31">
        <v>247</v>
      </c>
      <c r="E47" s="29"/>
    </row>
    <row r="48" spans="1:5" ht="12.75">
      <c r="A48" s="10">
        <v>45</v>
      </c>
      <c r="B48" s="29" t="s">
        <v>57</v>
      </c>
      <c r="C48" s="30" t="s">
        <v>13</v>
      </c>
      <c r="D48" s="31">
        <v>154</v>
      </c>
      <c r="E48" s="29"/>
    </row>
    <row r="49" spans="1:5" ht="12.75">
      <c r="A49" s="4"/>
      <c r="B49" s="32"/>
      <c r="C49" s="33"/>
      <c r="D49" s="34"/>
      <c r="E49" s="32"/>
    </row>
    <row r="50" spans="1:5" ht="12.75">
      <c r="A50" s="1" t="s">
        <v>4</v>
      </c>
      <c r="B50" s="35" t="s">
        <v>58</v>
      </c>
      <c r="C50" s="36" t="s">
        <v>6</v>
      </c>
      <c r="D50" s="1" t="s">
        <v>7</v>
      </c>
      <c r="E50" s="35" t="s">
        <v>8</v>
      </c>
    </row>
    <row r="51" spans="1:5" ht="12.75">
      <c r="A51" s="10">
        <v>1</v>
      </c>
      <c r="B51" s="29" t="s">
        <v>59</v>
      </c>
      <c r="C51" s="30" t="s">
        <v>60</v>
      </c>
      <c r="D51" s="31">
        <v>2317</v>
      </c>
      <c r="E51" s="29"/>
    </row>
    <row r="52" spans="1:5" ht="12.75">
      <c r="A52" s="10">
        <v>2</v>
      </c>
      <c r="B52" s="29" t="s">
        <v>61</v>
      </c>
      <c r="C52" s="30" t="s">
        <v>60</v>
      </c>
      <c r="D52" s="31">
        <v>1974</v>
      </c>
      <c r="E52" s="29"/>
    </row>
    <row r="53" spans="1:5" ht="12.75">
      <c r="A53" s="10">
        <v>3</v>
      </c>
      <c r="B53" s="29" t="s">
        <v>62</v>
      </c>
      <c r="C53" s="30" t="s">
        <v>60</v>
      </c>
      <c r="D53" s="31">
        <v>482</v>
      </c>
      <c r="E53" s="29"/>
    </row>
    <row r="54" spans="1:5" ht="12.75">
      <c r="A54" s="10">
        <v>4</v>
      </c>
      <c r="B54" s="29" t="s">
        <v>63</v>
      </c>
      <c r="C54" s="30" t="s">
        <v>10</v>
      </c>
      <c r="D54" s="31">
        <v>258</v>
      </c>
      <c r="E54" s="29"/>
    </row>
    <row r="55" spans="1:5" ht="12.75">
      <c r="A55" s="10">
        <v>5</v>
      </c>
      <c r="B55" s="29" t="s">
        <v>64</v>
      </c>
      <c r="C55" s="30" t="s">
        <v>10</v>
      </c>
      <c r="D55" s="31">
        <v>48</v>
      </c>
      <c r="E55" s="29"/>
    </row>
    <row r="56" spans="1:5" ht="12.75">
      <c r="A56" s="10">
        <v>6</v>
      </c>
      <c r="B56" s="29" t="s">
        <v>65</v>
      </c>
      <c r="C56" s="30" t="s">
        <v>10</v>
      </c>
      <c r="D56" s="31">
        <v>26</v>
      </c>
      <c r="E56" s="29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9.8515625" style="3" customWidth="1"/>
    <col min="3" max="4" width="9.140625" style="2" customWidth="1"/>
    <col min="5" max="5" width="11.8515625" style="2" customWidth="1"/>
  </cols>
  <sheetData>
    <row r="1" spans="1:5" ht="12.75">
      <c r="A1"/>
      <c r="B1"/>
      <c r="C1"/>
      <c r="D1"/>
      <c r="E1"/>
    </row>
    <row r="2" spans="1:5" ht="12.75">
      <c r="A2"/>
      <c r="B2"/>
      <c r="C2"/>
      <c r="D2"/>
      <c r="E2"/>
    </row>
    <row r="3" spans="1:5" ht="12.75">
      <c r="A3"/>
      <c r="B3"/>
      <c r="C3"/>
      <c r="D3"/>
      <c r="E3"/>
    </row>
    <row r="4" spans="1:5" ht="12.75">
      <c r="A4"/>
      <c r="B4"/>
      <c r="C4"/>
      <c r="D4"/>
      <c r="E4"/>
    </row>
    <row r="5" spans="1:5" ht="12.75">
      <c r="A5"/>
      <c r="B5"/>
      <c r="C5"/>
      <c r="D5"/>
      <c r="E5"/>
    </row>
    <row r="6" spans="1:5" ht="12.75">
      <c r="A6"/>
      <c r="B6"/>
      <c r="C6"/>
      <c r="D6"/>
      <c r="E6"/>
    </row>
    <row r="7" spans="1:5" ht="12.75">
      <c r="A7"/>
      <c r="B7"/>
      <c r="C7"/>
      <c r="D7"/>
      <c r="E7"/>
    </row>
    <row r="8" spans="1:5" ht="12.75">
      <c r="A8"/>
      <c r="B8"/>
      <c r="C8"/>
      <c r="D8"/>
      <c r="E8"/>
    </row>
    <row r="9" spans="1:5" ht="12.75">
      <c r="A9"/>
      <c r="B9"/>
      <c r="C9"/>
      <c r="D9"/>
      <c r="E9"/>
    </row>
    <row r="10" spans="1:5" ht="12.75">
      <c r="A10"/>
      <c r="B10"/>
      <c r="C10"/>
      <c r="D10"/>
      <c r="E10"/>
    </row>
    <row r="11" spans="1:5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="6" customFormat="1" ht="12.75">
      <c r="A16"/>
    </row>
    <row r="17" s="6" customFormat="1" ht="12.75">
      <c r="A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 s="2"/>
      <c r="B48"/>
      <c r="C48"/>
      <c r="D48"/>
      <c r="E48"/>
    </row>
    <row r="49" spans="1:5" ht="12.75">
      <c r="A49" s="2"/>
      <c r="B49"/>
      <c r="C49"/>
      <c r="D49"/>
      <c r="E4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140625" style="0" customWidth="1"/>
  </cols>
  <sheetData>
    <row r="1" spans="1:4" ht="12.75">
      <c r="A1" s="4"/>
      <c r="B1" s="22" t="s">
        <v>129</v>
      </c>
      <c r="C1" s="41" t="s">
        <v>74</v>
      </c>
      <c r="D1" s="47" t="s">
        <v>83</v>
      </c>
    </row>
    <row r="2" spans="1:4" ht="12.75">
      <c r="A2" s="4"/>
      <c r="B2" s="3"/>
      <c r="C2" s="48" t="s">
        <v>75</v>
      </c>
      <c r="D2" s="49" t="s">
        <v>82</v>
      </c>
    </row>
    <row r="3" spans="1:4" ht="12.75">
      <c r="A3" s="4"/>
      <c r="B3" s="3"/>
      <c r="C3" s="2"/>
      <c r="D3" s="2"/>
    </row>
    <row r="4" spans="1:4" ht="12.75">
      <c r="A4" s="5" t="s">
        <v>4</v>
      </c>
      <c r="B4" s="26" t="s">
        <v>5</v>
      </c>
      <c r="C4" s="28" t="s">
        <v>7</v>
      </c>
      <c r="D4" s="1" t="s">
        <v>8</v>
      </c>
    </row>
    <row r="5" spans="1:4" ht="12.75">
      <c r="A5" s="10">
        <v>1</v>
      </c>
      <c r="B5" s="29" t="s">
        <v>87</v>
      </c>
      <c r="C5" s="67">
        <v>4183</v>
      </c>
      <c r="D5" s="31"/>
    </row>
    <row r="6" spans="1:4" ht="12.75">
      <c r="A6" s="10">
        <v>2</v>
      </c>
      <c r="B6" s="29" t="s">
        <v>28</v>
      </c>
      <c r="C6" s="67">
        <v>3465</v>
      </c>
      <c r="D6" s="31"/>
    </row>
    <row r="7" spans="1:4" ht="12.75">
      <c r="A7" s="10">
        <v>3</v>
      </c>
      <c r="B7" s="29" t="s">
        <v>36</v>
      </c>
      <c r="C7" s="67">
        <v>3259</v>
      </c>
      <c r="D7" s="31"/>
    </row>
    <row r="8" spans="1:4" ht="12.75">
      <c r="A8" s="10">
        <v>4</v>
      </c>
      <c r="B8" s="29" t="s">
        <v>14</v>
      </c>
      <c r="C8" s="67">
        <v>3250</v>
      </c>
      <c r="D8" s="31"/>
    </row>
    <row r="9" spans="1:4" ht="12.75">
      <c r="A9" s="10">
        <v>5</v>
      </c>
      <c r="B9" s="29" t="s">
        <v>31</v>
      </c>
      <c r="C9" s="67">
        <v>3039</v>
      </c>
      <c r="D9" s="31" t="s">
        <v>130</v>
      </c>
    </row>
    <row r="10" spans="1:4" ht="12.75">
      <c r="A10" s="10">
        <v>6</v>
      </c>
      <c r="B10" s="29" t="s">
        <v>37</v>
      </c>
      <c r="C10" s="67">
        <v>2808</v>
      </c>
      <c r="D10" s="31"/>
    </row>
    <row r="11" spans="1:4" ht="12.75">
      <c r="A11" s="10">
        <v>7</v>
      </c>
      <c r="B11" s="68" t="s">
        <v>131</v>
      </c>
      <c r="C11" s="69">
        <v>2043</v>
      </c>
      <c r="D11" s="31"/>
    </row>
    <row r="12" spans="1:4" ht="12.75">
      <c r="A12" s="10">
        <v>8</v>
      </c>
      <c r="B12" s="68" t="s">
        <v>105</v>
      </c>
      <c r="C12" s="69">
        <v>1490</v>
      </c>
      <c r="D12" s="70"/>
    </row>
    <row r="13" spans="1:4" ht="12.75">
      <c r="A13" s="10">
        <v>9</v>
      </c>
      <c r="B13" s="29" t="s">
        <v>33</v>
      </c>
      <c r="C13" s="67">
        <v>1397</v>
      </c>
      <c r="D13" s="31"/>
    </row>
    <row r="14" spans="1:4" ht="12.75">
      <c r="A14" s="10">
        <v>10</v>
      </c>
      <c r="B14" s="68" t="s">
        <v>106</v>
      </c>
      <c r="C14" s="71">
        <v>1209</v>
      </c>
      <c r="D14" s="70"/>
    </row>
    <row r="15" spans="1:4" ht="12.75">
      <c r="A15" s="10">
        <v>11</v>
      </c>
      <c r="B15" s="68" t="s">
        <v>132</v>
      </c>
      <c r="C15" s="69">
        <v>1046</v>
      </c>
      <c r="D15" s="70"/>
    </row>
    <row r="16" spans="1:4" ht="12.75">
      <c r="A16" s="10">
        <v>12</v>
      </c>
      <c r="B16" s="68" t="s">
        <v>51</v>
      </c>
      <c r="C16" s="69">
        <v>0</v>
      </c>
      <c r="D16" s="70"/>
    </row>
    <row r="17" spans="1:4" ht="12.75">
      <c r="A17" s="10">
        <v>13</v>
      </c>
      <c r="B17" s="68" t="s">
        <v>133</v>
      </c>
      <c r="C17" s="69">
        <v>0</v>
      </c>
      <c r="D17" s="70"/>
    </row>
    <row r="18" spans="1:4" ht="12.75">
      <c r="A18" s="10"/>
      <c r="B18" s="7"/>
      <c r="C18" s="8"/>
      <c r="D18" s="4"/>
    </row>
    <row r="19" spans="1:4" ht="12.75">
      <c r="A19" s="10"/>
      <c r="B19" s="7"/>
      <c r="C19" s="8"/>
      <c r="D19" s="4"/>
    </row>
    <row r="20" spans="1:4" ht="12.75">
      <c r="A20" s="5" t="s">
        <v>4</v>
      </c>
      <c r="B20" s="35" t="s">
        <v>77</v>
      </c>
      <c r="C20" s="1" t="s">
        <v>7</v>
      </c>
      <c r="D20" s="1" t="s">
        <v>8</v>
      </c>
    </row>
    <row r="21" spans="1:4" ht="12.75">
      <c r="A21" s="10">
        <v>1</v>
      </c>
      <c r="B21" s="29" t="s">
        <v>50</v>
      </c>
      <c r="C21" s="67">
        <v>2411</v>
      </c>
      <c r="D21" s="31"/>
    </row>
    <row r="22" spans="1:4" ht="12.75">
      <c r="A22" s="10">
        <v>2</v>
      </c>
      <c r="B22" s="68" t="s">
        <v>38</v>
      </c>
      <c r="C22" s="69">
        <v>1228</v>
      </c>
      <c r="D22" s="70"/>
    </row>
    <row r="23" spans="1:4" ht="12.75">
      <c r="A23" s="10">
        <v>3</v>
      </c>
      <c r="B23" s="29" t="s">
        <v>29</v>
      </c>
      <c r="C23" s="67">
        <v>704</v>
      </c>
      <c r="D23" s="31"/>
    </row>
    <row r="24" spans="1:4" ht="12.75">
      <c r="A24" s="10">
        <v>4</v>
      </c>
      <c r="B24" s="68" t="s">
        <v>41</v>
      </c>
      <c r="C24" s="69">
        <v>0</v>
      </c>
      <c r="D24" s="31"/>
    </row>
    <row r="25" spans="1:4" ht="12.75">
      <c r="A25" s="10">
        <v>5</v>
      </c>
      <c r="B25" s="29" t="s">
        <v>42</v>
      </c>
      <c r="C25" s="67">
        <v>0</v>
      </c>
      <c r="D25" s="70"/>
    </row>
    <row r="26" spans="1:4" ht="12.75">
      <c r="A26" s="10">
        <v>6</v>
      </c>
      <c r="B26" s="68" t="s">
        <v>89</v>
      </c>
      <c r="C26" s="69">
        <v>0</v>
      </c>
      <c r="D26" s="70"/>
    </row>
    <row r="27" spans="1:4" ht="12.75">
      <c r="A27" s="10">
        <v>7</v>
      </c>
      <c r="B27" s="68" t="s">
        <v>110</v>
      </c>
      <c r="C27" s="69">
        <v>0</v>
      </c>
      <c r="D27" s="70"/>
    </row>
    <row r="28" spans="1:4" ht="12.75">
      <c r="A28" s="4"/>
      <c r="B28" s="3"/>
      <c r="C28" s="2"/>
      <c r="D28" s="2"/>
    </row>
    <row r="29" spans="1:4" ht="12.75">
      <c r="A29" s="5" t="s">
        <v>4</v>
      </c>
      <c r="B29" s="35" t="s">
        <v>58</v>
      </c>
      <c r="C29" s="1" t="s">
        <v>7</v>
      </c>
      <c r="D29" s="1" t="s">
        <v>8</v>
      </c>
    </row>
    <row r="30" spans="1:4" ht="12.75">
      <c r="A30" s="10">
        <v>1</v>
      </c>
      <c r="B30" s="29" t="s">
        <v>61</v>
      </c>
      <c r="C30" s="69">
        <v>1588</v>
      </c>
      <c r="D30" s="70"/>
    </row>
    <row r="31" spans="1:4" ht="12.75">
      <c r="A31" s="4"/>
      <c r="B31" s="3"/>
      <c r="C31" s="2"/>
      <c r="D31" s="2"/>
    </row>
    <row r="32" spans="1:4" ht="20.25">
      <c r="A32" s="72"/>
      <c r="B32" s="52" t="s">
        <v>134</v>
      </c>
      <c r="C32" s="2"/>
      <c r="D32" s="2"/>
    </row>
    <row r="33" spans="1:4" ht="12.75">
      <c r="A33" s="12" t="s">
        <v>4</v>
      </c>
      <c r="B33" s="12" t="s">
        <v>79</v>
      </c>
      <c r="C33" s="12" t="s">
        <v>7</v>
      </c>
      <c r="D33" s="2"/>
    </row>
    <row r="34" spans="1:4" ht="12.75">
      <c r="A34" s="12">
        <v>1</v>
      </c>
      <c r="B34" s="68" t="s">
        <v>52</v>
      </c>
      <c r="C34" s="69">
        <f>993+628</f>
        <v>1621</v>
      </c>
      <c r="D34" s="2"/>
    </row>
    <row r="35" spans="1:4" ht="12.75">
      <c r="A35" s="12">
        <v>2</v>
      </c>
      <c r="B35" s="73" t="s">
        <v>41</v>
      </c>
      <c r="C35" s="73">
        <f>438+1148</f>
        <v>1586</v>
      </c>
      <c r="D35" s="2"/>
    </row>
    <row r="36" spans="1:4" ht="12.75">
      <c r="A36" s="12">
        <v>3</v>
      </c>
      <c r="B36" s="68" t="s">
        <v>31</v>
      </c>
      <c r="C36" s="69">
        <f>457+455+407</f>
        <v>1319</v>
      </c>
      <c r="D36" s="2"/>
    </row>
    <row r="37" spans="1:4" ht="12.75">
      <c r="A37" s="10">
        <v>4</v>
      </c>
      <c r="B37" s="68" t="s">
        <v>26</v>
      </c>
      <c r="C37" s="69">
        <v>1080</v>
      </c>
      <c r="D37" s="2"/>
    </row>
    <row r="38" spans="1:4" ht="12.75">
      <c r="A38" s="10">
        <v>5</v>
      </c>
      <c r="B38" s="68" t="s">
        <v>14</v>
      </c>
      <c r="C38" s="69">
        <f>796+239</f>
        <v>1035</v>
      </c>
      <c r="D38" s="2"/>
    </row>
    <row r="39" spans="1:4" ht="12.75">
      <c r="A39" s="10">
        <v>6</v>
      </c>
      <c r="B39" s="68" t="s">
        <v>50</v>
      </c>
      <c r="C39" s="69">
        <v>1016</v>
      </c>
      <c r="D39" s="2"/>
    </row>
    <row r="40" spans="1:4" ht="12.75">
      <c r="A40" s="10">
        <v>7</v>
      </c>
      <c r="B40" s="73" t="s">
        <v>49</v>
      </c>
      <c r="C40" s="73">
        <v>513</v>
      </c>
      <c r="D40" s="2"/>
    </row>
    <row r="41" spans="1:4" ht="12.75">
      <c r="A41" s="10">
        <v>8</v>
      </c>
      <c r="B41" s="68" t="s">
        <v>37</v>
      </c>
      <c r="C41" s="69">
        <v>470</v>
      </c>
      <c r="D41" s="2"/>
    </row>
    <row r="42" spans="1:4" ht="12.75">
      <c r="A42" s="10">
        <v>9</v>
      </c>
      <c r="B42" s="68" t="s">
        <v>53</v>
      </c>
      <c r="C42" s="69">
        <v>420</v>
      </c>
      <c r="D42" s="2"/>
    </row>
    <row r="43" spans="1:4" ht="12.75">
      <c r="A43" s="10">
        <v>10</v>
      </c>
      <c r="B43" s="68" t="s">
        <v>108</v>
      </c>
      <c r="C43" s="69">
        <v>416</v>
      </c>
      <c r="D43" s="2"/>
    </row>
    <row r="44" spans="1:4" ht="12.75">
      <c r="A44" s="10">
        <v>11</v>
      </c>
      <c r="B44" s="73" t="s">
        <v>48</v>
      </c>
      <c r="C44" s="69">
        <v>387</v>
      </c>
      <c r="D44" s="2"/>
    </row>
    <row r="45" spans="1:4" ht="12.75">
      <c r="A45" s="10">
        <v>12</v>
      </c>
      <c r="B45" s="68" t="s">
        <v>135</v>
      </c>
      <c r="C45" s="69">
        <v>354</v>
      </c>
      <c r="D45" s="2"/>
    </row>
    <row r="46" spans="1:4" ht="12.75">
      <c r="A46" s="10">
        <v>13</v>
      </c>
      <c r="B46" s="68" t="s">
        <v>59</v>
      </c>
      <c r="C46" s="69">
        <v>262</v>
      </c>
      <c r="D46" s="2"/>
    </row>
    <row r="47" spans="1:4" ht="12.75">
      <c r="A47" s="4"/>
      <c r="B47" s="3"/>
      <c r="C47" s="2"/>
      <c r="D47" s="2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7.7109375" style="0" customWidth="1"/>
    <col min="3" max="3" width="20.28125" style="0" customWidth="1"/>
    <col min="5" max="5" width="5.28125" style="0" customWidth="1"/>
    <col min="7" max="7" width="21.7109375" style="0" customWidth="1"/>
    <col min="8" max="8" width="26.421875" style="0" customWidth="1"/>
  </cols>
  <sheetData>
    <row r="1" spans="2:7" ht="20.25">
      <c r="B1" s="84" t="s">
        <v>154</v>
      </c>
      <c r="C1" s="12"/>
      <c r="G1" s="84" t="s">
        <v>154</v>
      </c>
    </row>
    <row r="2" spans="3:8" ht="12.75">
      <c r="C2" s="12" t="s">
        <v>155</v>
      </c>
      <c r="H2" s="12" t="s">
        <v>155</v>
      </c>
    </row>
    <row r="3" spans="2:7" ht="12.75">
      <c r="B3" s="12" t="s">
        <v>156</v>
      </c>
      <c r="G3" s="12" t="s">
        <v>204</v>
      </c>
    </row>
    <row r="4" spans="1:9" ht="12.75">
      <c r="A4" s="12" t="s">
        <v>4</v>
      </c>
      <c r="B4" s="12" t="s">
        <v>79</v>
      </c>
      <c r="C4" s="12" t="s">
        <v>157</v>
      </c>
      <c r="D4" s="12" t="s">
        <v>7</v>
      </c>
      <c r="F4" s="12" t="s">
        <v>4</v>
      </c>
      <c r="G4" s="12" t="s">
        <v>79</v>
      </c>
      <c r="H4" s="12" t="s">
        <v>157</v>
      </c>
      <c r="I4" s="12" t="s">
        <v>7</v>
      </c>
    </row>
    <row r="5" spans="1:9" ht="12.75">
      <c r="A5" s="12">
        <v>1</v>
      </c>
      <c r="B5" s="73" t="s">
        <v>36</v>
      </c>
      <c r="C5" s="73" t="s">
        <v>158</v>
      </c>
      <c r="D5" s="73">
        <v>4210</v>
      </c>
      <c r="F5" s="12">
        <v>1</v>
      </c>
      <c r="G5" s="73" t="s">
        <v>205</v>
      </c>
      <c r="H5" s="73" t="s">
        <v>162</v>
      </c>
      <c r="I5" s="73">
        <v>3974</v>
      </c>
    </row>
    <row r="6" spans="1:9" ht="12.75">
      <c r="A6" s="12">
        <v>2</v>
      </c>
      <c r="B6" s="73" t="s">
        <v>159</v>
      </c>
      <c r="C6" s="73" t="s">
        <v>160</v>
      </c>
      <c r="D6" s="73">
        <v>4071</v>
      </c>
      <c r="F6" s="12">
        <v>2</v>
      </c>
      <c r="G6" s="73" t="s">
        <v>206</v>
      </c>
      <c r="H6" s="73" t="s">
        <v>207</v>
      </c>
      <c r="I6" s="73">
        <v>3355</v>
      </c>
    </row>
    <row r="7" spans="1:9" ht="12.75">
      <c r="A7" s="12">
        <v>3</v>
      </c>
      <c r="B7" s="73" t="s">
        <v>161</v>
      </c>
      <c r="C7" s="73" t="s">
        <v>162</v>
      </c>
      <c r="D7" s="73">
        <v>3662</v>
      </c>
      <c r="F7" s="12">
        <v>3</v>
      </c>
      <c r="G7" s="73" t="s">
        <v>110</v>
      </c>
      <c r="H7" s="73" t="s">
        <v>158</v>
      </c>
      <c r="I7" s="73">
        <v>3120</v>
      </c>
    </row>
    <row r="8" spans="1:9" ht="12.75">
      <c r="A8" s="12">
        <v>4</v>
      </c>
      <c r="B8" s="73" t="s">
        <v>163</v>
      </c>
      <c r="C8" s="73" t="s">
        <v>164</v>
      </c>
      <c r="D8" s="73">
        <v>3324</v>
      </c>
      <c r="F8" s="12">
        <v>4</v>
      </c>
      <c r="G8" s="73" t="s">
        <v>208</v>
      </c>
      <c r="H8" s="73" t="s">
        <v>174</v>
      </c>
      <c r="I8" s="73">
        <v>2726</v>
      </c>
    </row>
    <row r="9" spans="1:9" ht="12.75">
      <c r="A9" s="12">
        <v>5</v>
      </c>
      <c r="B9" s="73" t="s">
        <v>165</v>
      </c>
      <c r="C9" s="73" t="s">
        <v>166</v>
      </c>
      <c r="D9" s="73">
        <v>3219</v>
      </c>
      <c r="F9" s="12">
        <v>5</v>
      </c>
      <c r="G9" s="73" t="s">
        <v>209</v>
      </c>
      <c r="H9" s="73" t="s">
        <v>196</v>
      </c>
      <c r="I9" s="73">
        <v>2532</v>
      </c>
    </row>
    <row r="10" spans="1:9" ht="12.75">
      <c r="A10" s="12">
        <v>6</v>
      </c>
      <c r="B10" s="73" t="s">
        <v>167</v>
      </c>
      <c r="C10" s="73" t="s">
        <v>168</v>
      </c>
      <c r="D10" s="73">
        <v>2862</v>
      </c>
      <c r="F10" s="12">
        <v>6</v>
      </c>
      <c r="G10" s="73" t="s">
        <v>210</v>
      </c>
      <c r="H10" s="73" t="s">
        <v>179</v>
      </c>
      <c r="I10" s="73">
        <v>2096</v>
      </c>
    </row>
    <row r="11" spans="1:9" ht="12.75">
      <c r="A11" s="12">
        <v>7</v>
      </c>
      <c r="B11" s="73" t="s">
        <v>14</v>
      </c>
      <c r="C11" s="73" t="s">
        <v>158</v>
      </c>
      <c r="D11" s="73">
        <v>2721</v>
      </c>
      <c r="F11" s="12">
        <v>7</v>
      </c>
      <c r="G11" s="73" t="s">
        <v>211</v>
      </c>
      <c r="H11" s="73" t="s">
        <v>212</v>
      </c>
      <c r="I11" s="73">
        <v>2033</v>
      </c>
    </row>
    <row r="12" spans="1:9" ht="12.75">
      <c r="A12" s="12">
        <v>8</v>
      </c>
      <c r="B12" s="73" t="s">
        <v>31</v>
      </c>
      <c r="C12" s="73" t="s">
        <v>158</v>
      </c>
      <c r="D12" s="73">
        <v>2718</v>
      </c>
      <c r="F12" s="12">
        <v>8</v>
      </c>
      <c r="G12" s="73" t="s">
        <v>213</v>
      </c>
      <c r="H12" s="73" t="s">
        <v>162</v>
      </c>
      <c r="I12" s="73">
        <v>1969</v>
      </c>
    </row>
    <row r="13" spans="1:9" ht="12.75">
      <c r="A13" s="12">
        <v>9</v>
      </c>
      <c r="B13" s="73" t="s">
        <v>169</v>
      </c>
      <c r="C13" s="73" t="s">
        <v>170</v>
      </c>
      <c r="D13" s="73">
        <v>2597</v>
      </c>
      <c r="F13" s="12">
        <v>9</v>
      </c>
      <c r="G13" s="73" t="s">
        <v>214</v>
      </c>
      <c r="H13" s="73" t="s">
        <v>215</v>
      </c>
      <c r="I13" s="73">
        <v>1966</v>
      </c>
    </row>
    <row r="14" spans="1:9" ht="12.75">
      <c r="A14" s="12">
        <v>10</v>
      </c>
      <c r="B14" s="73" t="s">
        <v>171</v>
      </c>
      <c r="C14" s="73" t="s">
        <v>162</v>
      </c>
      <c r="D14" s="73">
        <v>2516</v>
      </c>
      <c r="F14" s="12">
        <v>10</v>
      </c>
      <c r="G14" s="73" t="s">
        <v>122</v>
      </c>
      <c r="H14" s="73" t="s">
        <v>158</v>
      </c>
      <c r="I14" s="73">
        <v>1717</v>
      </c>
    </row>
    <row r="15" spans="1:9" ht="12.75">
      <c r="A15" s="12">
        <v>11</v>
      </c>
      <c r="B15" s="73" t="s">
        <v>172</v>
      </c>
      <c r="C15" s="73" t="s">
        <v>162</v>
      </c>
      <c r="D15" s="73">
        <v>2494</v>
      </c>
      <c r="F15" s="12">
        <v>11</v>
      </c>
      <c r="G15" s="73" t="s">
        <v>216</v>
      </c>
      <c r="H15" s="73" t="s">
        <v>162</v>
      </c>
      <c r="I15" s="73">
        <v>1647</v>
      </c>
    </row>
    <row r="16" spans="1:9" ht="12.75">
      <c r="A16" s="12">
        <v>12</v>
      </c>
      <c r="B16" s="73" t="s">
        <v>17</v>
      </c>
      <c r="C16" s="73" t="s">
        <v>158</v>
      </c>
      <c r="D16" s="73">
        <v>2419</v>
      </c>
      <c r="F16" s="12">
        <v>12</v>
      </c>
      <c r="G16" s="73" t="s">
        <v>217</v>
      </c>
      <c r="H16" s="73" t="s">
        <v>215</v>
      </c>
      <c r="I16" s="73">
        <v>1584</v>
      </c>
    </row>
    <row r="17" spans="1:9" ht="12.75">
      <c r="A17" s="12">
        <v>13</v>
      </c>
      <c r="B17" s="73" t="s">
        <v>173</v>
      </c>
      <c r="C17" s="73" t="s">
        <v>174</v>
      </c>
      <c r="D17" s="73">
        <v>2180</v>
      </c>
      <c r="F17" s="12">
        <v>13</v>
      </c>
      <c r="G17" s="73" t="s">
        <v>218</v>
      </c>
      <c r="H17" s="73" t="s">
        <v>212</v>
      </c>
      <c r="I17" s="73">
        <v>1490</v>
      </c>
    </row>
    <row r="18" spans="1:9" ht="12.75">
      <c r="A18" s="12">
        <v>14</v>
      </c>
      <c r="B18" s="73" t="s">
        <v>175</v>
      </c>
      <c r="C18" s="73" t="s">
        <v>176</v>
      </c>
      <c r="D18" s="73">
        <v>2116</v>
      </c>
      <c r="F18" s="12">
        <v>14</v>
      </c>
      <c r="G18" s="73" t="s">
        <v>219</v>
      </c>
      <c r="H18" s="73" t="s">
        <v>162</v>
      </c>
      <c r="I18" s="73">
        <v>1455</v>
      </c>
    </row>
    <row r="19" spans="1:9" ht="12.75">
      <c r="A19" s="12">
        <v>15</v>
      </c>
      <c r="B19" s="73" t="s">
        <v>177</v>
      </c>
      <c r="C19" s="73"/>
      <c r="D19" s="73">
        <v>2035</v>
      </c>
      <c r="F19" s="12">
        <v>15</v>
      </c>
      <c r="G19" s="73" t="s">
        <v>220</v>
      </c>
      <c r="H19" s="73" t="s">
        <v>212</v>
      </c>
      <c r="I19" s="73">
        <v>1285</v>
      </c>
    </row>
    <row r="20" spans="1:9" ht="12.75">
      <c r="A20" s="12">
        <v>16</v>
      </c>
      <c r="B20" s="73" t="s">
        <v>87</v>
      </c>
      <c r="C20" s="73" t="s">
        <v>158</v>
      </c>
      <c r="D20" s="73">
        <v>1971</v>
      </c>
      <c r="F20" s="12">
        <v>16</v>
      </c>
      <c r="G20" s="73" t="s">
        <v>221</v>
      </c>
      <c r="H20" s="73" t="s">
        <v>212</v>
      </c>
      <c r="I20" s="73">
        <v>1209</v>
      </c>
    </row>
    <row r="21" spans="1:9" ht="12.75">
      <c r="A21" s="12">
        <v>17</v>
      </c>
      <c r="B21" s="73" t="s">
        <v>178</v>
      </c>
      <c r="C21" s="73" t="s">
        <v>179</v>
      </c>
      <c r="D21" s="73">
        <v>1968</v>
      </c>
      <c r="F21" s="12">
        <v>17</v>
      </c>
      <c r="G21" s="73" t="s">
        <v>222</v>
      </c>
      <c r="H21" s="73" t="s">
        <v>223</v>
      </c>
      <c r="I21" s="73">
        <v>1144</v>
      </c>
    </row>
    <row r="22" spans="1:9" ht="12.75">
      <c r="A22" s="12">
        <v>18</v>
      </c>
      <c r="B22" s="73" t="s">
        <v>180</v>
      </c>
      <c r="C22" s="73" t="s">
        <v>166</v>
      </c>
      <c r="D22" s="73">
        <v>1627</v>
      </c>
      <c r="F22" s="12">
        <v>18</v>
      </c>
      <c r="G22" s="73" t="s">
        <v>224</v>
      </c>
      <c r="H22" s="73" t="s">
        <v>162</v>
      </c>
      <c r="I22" s="73">
        <v>1075</v>
      </c>
    </row>
    <row r="23" spans="1:9" ht="12.75">
      <c r="A23" s="12">
        <v>19</v>
      </c>
      <c r="B23" s="73" t="s">
        <v>181</v>
      </c>
      <c r="C23" s="73" t="s">
        <v>160</v>
      </c>
      <c r="D23" s="73">
        <v>1607</v>
      </c>
      <c r="F23" s="12">
        <v>19</v>
      </c>
      <c r="G23" s="73" t="s">
        <v>225</v>
      </c>
      <c r="H23" s="73" t="s">
        <v>207</v>
      </c>
      <c r="I23" s="73">
        <v>1049</v>
      </c>
    </row>
    <row r="24" spans="1:9" ht="12.75">
      <c r="A24" s="12">
        <v>20</v>
      </c>
      <c r="B24" s="73" t="s">
        <v>182</v>
      </c>
      <c r="C24" s="73" t="s">
        <v>176</v>
      </c>
      <c r="D24" s="73">
        <v>1560</v>
      </c>
      <c r="F24" s="12">
        <v>20</v>
      </c>
      <c r="G24" s="73" t="s">
        <v>226</v>
      </c>
      <c r="H24" s="73" t="s">
        <v>179</v>
      </c>
      <c r="I24" s="73">
        <v>997</v>
      </c>
    </row>
    <row r="25" spans="1:9" ht="12.75">
      <c r="A25" s="12"/>
      <c r="B25" s="73" t="s">
        <v>183</v>
      </c>
      <c r="C25" s="73" t="s">
        <v>174</v>
      </c>
      <c r="D25" s="73">
        <v>1560</v>
      </c>
      <c r="F25" s="12">
        <v>21</v>
      </c>
      <c r="G25" s="73" t="s">
        <v>227</v>
      </c>
      <c r="H25" s="73" t="s">
        <v>162</v>
      </c>
      <c r="I25" s="73">
        <v>977</v>
      </c>
    </row>
    <row r="26" spans="1:9" ht="12.75">
      <c r="A26" s="12">
        <v>21</v>
      </c>
      <c r="B26" s="73" t="s">
        <v>184</v>
      </c>
      <c r="C26" s="73" t="s">
        <v>174</v>
      </c>
      <c r="D26" s="73">
        <v>1531</v>
      </c>
      <c r="F26" s="12">
        <v>22</v>
      </c>
      <c r="G26" s="73" t="s">
        <v>228</v>
      </c>
      <c r="H26" s="73" t="s">
        <v>186</v>
      </c>
      <c r="I26" s="73">
        <v>960</v>
      </c>
    </row>
    <row r="27" spans="1:9" ht="12.75">
      <c r="A27" s="12">
        <v>22</v>
      </c>
      <c r="B27" s="73" t="s">
        <v>20</v>
      </c>
      <c r="C27" s="73" t="s">
        <v>158</v>
      </c>
      <c r="D27" s="73">
        <v>1450</v>
      </c>
      <c r="F27" s="12">
        <v>23</v>
      </c>
      <c r="G27" s="73" t="s">
        <v>38</v>
      </c>
      <c r="H27" s="73" t="s">
        <v>158</v>
      </c>
      <c r="I27" s="73">
        <v>869</v>
      </c>
    </row>
    <row r="28" spans="1:9" ht="12.75">
      <c r="A28" s="12">
        <v>23</v>
      </c>
      <c r="B28" s="73" t="s">
        <v>185</v>
      </c>
      <c r="C28" s="73" t="s">
        <v>186</v>
      </c>
      <c r="D28" s="73">
        <v>1361</v>
      </c>
      <c r="F28" s="12">
        <v>24</v>
      </c>
      <c r="G28" s="73" t="s">
        <v>121</v>
      </c>
      <c r="H28" s="73" t="s">
        <v>158</v>
      </c>
      <c r="I28" s="73">
        <v>815</v>
      </c>
    </row>
    <row r="29" spans="1:9" ht="12.75">
      <c r="A29" s="12">
        <v>24</v>
      </c>
      <c r="B29" s="73" t="s">
        <v>24</v>
      </c>
      <c r="C29" s="73" t="s">
        <v>158</v>
      </c>
      <c r="D29" s="73">
        <v>1334</v>
      </c>
      <c r="F29" s="12">
        <v>25</v>
      </c>
      <c r="G29" s="73" t="s">
        <v>229</v>
      </c>
      <c r="H29" s="73"/>
      <c r="I29" s="73">
        <v>808</v>
      </c>
    </row>
    <row r="30" spans="1:9" ht="12.75">
      <c r="A30" s="12">
        <v>25</v>
      </c>
      <c r="B30" s="73" t="s">
        <v>187</v>
      </c>
      <c r="C30" s="73" t="s">
        <v>162</v>
      </c>
      <c r="D30" s="73">
        <v>1296</v>
      </c>
      <c r="F30" s="12">
        <v>26</v>
      </c>
      <c r="G30" s="73" t="s">
        <v>230</v>
      </c>
      <c r="H30" s="73" t="s">
        <v>162</v>
      </c>
      <c r="I30" s="73">
        <v>727</v>
      </c>
    </row>
    <row r="31" spans="1:9" ht="12.75">
      <c r="A31" s="12">
        <v>26</v>
      </c>
      <c r="B31" s="73" t="s">
        <v>188</v>
      </c>
      <c r="C31" s="73" t="s">
        <v>189</v>
      </c>
      <c r="D31" s="73">
        <v>1223</v>
      </c>
      <c r="F31" s="12">
        <v>27</v>
      </c>
      <c r="G31" s="73" t="s">
        <v>231</v>
      </c>
      <c r="H31" s="73" t="s">
        <v>162</v>
      </c>
      <c r="I31" s="73">
        <v>717</v>
      </c>
    </row>
    <row r="32" spans="1:9" ht="12.75">
      <c r="A32" s="12">
        <v>27</v>
      </c>
      <c r="B32" s="73" t="s">
        <v>190</v>
      </c>
      <c r="C32" s="73" t="s">
        <v>158</v>
      </c>
      <c r="D32" s="73">
        <v>1194</v>
      </c>
      <c r="F32" s="12">
        <v>28</v>
      </c>
      <c r="G32" s="73" t="s">
        <v>232</v>
      </c>
      <c r="H32" s="73" t="s">
        <v>160</v>
      </c>
      <c r="I32" s="73">
        <v>677</v>
      </c>
    </row>
    <row r="33" spans="1:9" ht="12.75">
      <c r="A33" s="12">
        <v>28</v>
      </c>
      <c r="B33" s="73" t="s">
        <v>191</v>
      </c>
      <c r="C33" s="73" t="s">
        <v>162</v>
      </c>
      <c r="D33" s="73">
        <v>1170</v>
      </c>
      <c r="F33" s="12">
        <v>29</v>
      </c>
      <c r="G33" s="73" t="s">
        <v>50</v>
      </c>
      <c r="H33" s="73" t="s">
        <v>158</v>
      </c>
      <c r="I33" s="73">
        <v>670</v>
      </c>
    </row>
    <row r="34" spans="1:9" ht="12.75">
      <c r="A34" s="12">
        <v>29</v>
      </c>
      <c r="B34" s="73" t="s">
        <v>132</v>
      </c>
      <c r="C34" s="73" t="s">
        <v>158</v>
      </c>
      <c r="D34" s="73">
        <v>1149</v>
      </c>
      <c r="F34" s="12">
        <v>30</v>
      </c>
      <c r="G34" s="73" t="s">
        <v>233</v>
      </c>
      <c r="H34" s="73" t="s">
        <v>207</v>
      </c>
      <c r="I34" s="73">
        <v>623</v>
      </c>
    </row>
    <row r="35" spans="1:9" ht="12.75">
      <c r="A35" s="12">
        <v>30</v>
      </c>
      <c r="B35" s="73" t="s">
        <v>192</v>
      </c>
      <c r="C35" s="73" t="s">
        <v>158</v>
      </c>
      <c r="D35" s="73">
        <v>1147</v>
      </c>
      <c r="F35" s="12">
        <v>31</v>
      </c>
      <c r="G35" s="73" t="s">
        <v>234</v>
      </c>
      <c r="H35" s="73" t="s">
        <v>235</v>
      </c>
      <c r="I35" s="73">
        <v>475</v>
      </c>
    </row>
    <row r="36" spans="1:9" ht="12.75">
      <c r="A36" s="12">
        <v>31</v>
      </c>
      <c r="B36" s="73" t="s">
        <v>193</v>
      </c>
      <c r="C36" s="73" t="s">
        <v>170</v>
      </c>
      <c r="D36" s="73">
        <v>990</v>
      </c>
      <c r="F36" s="12">
        <v>32</v>
      </c>
      <c r="G36" s="73" t="s">
        <v>236</v>
      </c>
      <c r="H36" s="73" t="s">
        <v>168</v>
      </c>
      <c r="I36" s="73">
        <v>432</v>
      </c>
    </row>
    <row r="37" spans="1:9" ht="12.75">
      <c r="A37" s="12">
        <v>32</v>
      </c>
      <c r="B37" s="73" t="s">
        <v>194</v>
      </c>
      <c r="C37" s="73" t="s">
        <v>160</v>
      </c>
      <c r="D37" s="73">
        <v>965</v>
      </c>
      <c r="F37" s="12">
        <v>33</v>
      </c>
      <c r="G37" s="73" t="s">
        <v>237</v>
      </c>
      <c r="H37" s="73" t="s">
        <v>212</v>
      </c>
      <c r="I37" s="73">
        <v>429</v>
      </c>
    </row>
    <row r="38" spans="1:9" ht="12.75">
      <c r="A38" s="12">
        <v>33</v>
      </c>
      <c r="B38" s="73" t="s">
        <v>195</v>
      </c>
      <c r="C38" s="73" t="s">
        <v>196</v>
      </c>
      <c r="D38" s="73">
        <v>963</v>
      </c>
      <c r="F38" s="12">
        <v>34</v>
      </c>
      <c r="G38" s="73" t="s">
        <v>238</v>
      </c>
      <c r="H38" s="73" t="s">
        <v>170</v>
      </c>
      <c r="I38" s="73">
        <v>405</v>
      </c>
    </row>
    <row r="39" spans="1:9" ht="12.75">
      <c r="A39" s="12">
        <v>34</v>
      </c>
      <c r="B39" s="73" t="s">
        <v>107</v>
      </c>
      <c r="C39" s="73" t="s">
        <v>158</v>
      </c>
      <c r="D39" s="73">
        <v>943</v>
      </c>
      <c r="F39" s="12">
        <v>35</v>
      </c>
      <c r="G39" s="73" t="s">
        <v>239</v>
      </c>
      <c r="H39" s="73" t="s">
        <v>168</v>
      </c>
      <c r="I39" s="73">
        <v>352</v>
      </c>
    </row>
    <row r="40" spans="1:9" ht="12.75">
      <c r="A40" s="12">
        <v>35</v>
      </c>
      <c r="B40" s="73" t="s">
        <v>197</v>
      </c>
      <c r="C40" s="73" t="s">
        <v>170</v>
      </c>
      <c r="D40" s="73">
        <v>833</v>
      </c>
      <c r="F40" s="12">
        <v>36</v>
      </c>
      <c r="G40" s="73" t="s">
        <v>240</v>
      </c>
      <c r="H40" s="73" t="s">
        <v>174</v>
      </c>
      <c r="I40" s="73">
        <v>348</v>
      </c>
    </row>
    <row r="41" spans="1:9" ht="12.75">
      <c r="A41" s="12">
        <v>36</v>
      </c>
      <c r="B41" s="73" t="s">
        <v>135</v>
      </c>
      <c r="C41" s="73" t="s">
        <v>158</v>
      </c>
      <c r="D41" s="73">
        <v>793</v>
      </c>
      <c r="F41" s="12">
        <v>37</v>
      </c>
      <c r="G41" s="73" t="s">
        <v>241</v>
      </c>
      <c r="H41" s="73" t="s">
        <v>162</v>
      </c>
      <c r="I41" s="73">
        <v>295</v>
      </c>
    </row>
    <row r="42" spans="1:9" ht="12.75">
      <c r="A42" s="12">
        <v>37</v>
      </c>
      <c r="B42" s="73" t="s">
        <v>198</v>
      </c>
      <c r="C42" s="73" t="s">
        <v>186</v>
      </c>
      <c r="D42" s="73">
        <v>664</v>
      </c>
      <c r="F42" s="12">
        <v>38</v>
      </c>
      <c r="G42" s="73" t="s">
        <v>242</v>
      </c>
      <c r="H42" s="73" t="s">
        <v>170</v>
      </c>
      <c r="I42" s="73">
        <v>205</v>
      </c>
    </row>
    <row r="43" spans="1:9" ht="12.75">
      <c r="A43" s="12">
        <v>38</v>
      </c>
      <c r="B43" s="73" t="s">
        <v>199</v>
      </c>
      <c r="C43" s="73" t="s">
        <v>196</v>
      </c>
      <c r="D43" s="73">
        <v>588</v>
      </c>
      <c r="F43" s="12">
        <v>39</v>
      </c>
      <c r="G43" s="73" t="s">
        <v>243</v>
      </c>
      <c r="H43" s="73" t="s">
        <v>170</v>
      </c>
      <c r="I43" s="73">
        <v>141</v>
      </c>
    </row>
    <row r="44" spans="1:9" ht="12.75">
      <c r="A44" s="12"/>
      <c r="B44" s="73" t="s">
        <v>33</v>
      </c>
      <c r="C44" s="73" t="s">
        <v>158</v>
      </c>
      <c r="D44" s="73">
        <v>588</v>
      </c>
      <c r="F44" s="12">
        <v>40</v>
      </c>
      <c r="G44" s="73" t="s">
        <v>244</v>
      </c>
      <c r="H44" s="73" t="s">
        <v>245</v>
      </c>
      <c r="I44" s="73">
        <v>95</v>
      </c>
    </row>
    <row r="45" spans="1:4" ht="12.75">
      <c r="A45" s="12">
        <v>39</v>
      </c>
      <c r="B45" s="73" t="s">
        <v>51</v>
      </c>
      <c r="C45" s="73" t="s">
        <v>158</v>
      </c>
      <c r="D45" s="73">
        <v>553</v>
      </c>
    </row>
    <row r="46" spans="1:4" ht="12.75">
      <c r="A46" s="12">
        <v>40</v>
      </c>
      <c r="B46" s="73" t="s">
        <v>200</v>
      </c>
      <c r="C46" s="73" t="s">
        <v>160</v>
      </c>
      <c r="D46" s="73">
        <v>525</v>
      </c>
    </row>
    <row r="47" spans="1:4" ht="12.75">
      <c r="A47" s="12">
        <v>41</v>
      </c>
      <c r="B47" s="73" t="s">
        <v>201</v>
      </c>
      <c r="C47" s="73" t="s">
        <v>170</v>
      </c>
      <c r="D47" s="73">
        <v>510</v>
      </c>
    </row>
    <row r="48" spans="1:4" ht="12.75">
      <c r="A48" s="12">
        <v>42</v>
      </c>
      <c r="B48" s="73" t="s">
        <v>106</v>
      </c>
      <c r="C48" s="73" t="s">
        <v>158</v>
      </c>
      <c r="D48" s="73">
        <v>389</v>
      </c>
    </row>
    <row r="49" spans="1:4" ht="12.75">
      <c r="A49" s="12">
        <v>43</v>
      </c>
      <c r="B49" s="73" t="s">
        <v>26</v>
      </c>
      <c r="C49" s="73" t="s">
        <v>158</v>
      </c>
      <c r="D49" s="73">
        <v>340</v>
      </c>
    </row>
    <row r="50" spans="1:4" ht="12.75">
      <c r="A50" s="12">
        <v>44</v>
      </c>
      <c r="B50" s="73" t="s">
        <v>202</v>
      </c>
      <c r="C50" s="73" t="s">
        <v>162</v>
      </c>
      <c r="D50" s="73">
        <v>199</v>
      </c>
    </row>
    <row r="51" spans="1:4" ht="12.75">
      <c r="A51" s="12">
        <v>45</v>
      </c>
      <c r="B51" s="73" t="s">
        <v>203</v>
      </c>
      <c r="C51" s="73"/>
      <c r="D51" s="73"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" customWidth="1"/>
    <col min="2" max="2" width="17.57421875" style="7" customWidth="1"/>
    <col min="3" max="3" width="9.421875" style="4" customWidth="1"/>
    <col min="4" max="4" width="10.140625" style="4" customWidth="1"/>
    <col min="5" max="5" width="13.421875" style="4" customWidth="1"/>
    <col min="6" max="16384" width="9.140625" style="6" customWidth="1"/>
  </cols>
  <sheetData>
    <row r="1" spans="2:5" ht="12.75">
      <c r="B1" s="22" t="s">
        <v>136</v>
      </c>
      <c r="C1" s="2"/>
      <c r="D1" s="41" t="s">
        <v>74</v>
      </c>
      <c r="E1" s="47" t="s">
        <v>137</v>
      </c>
    </row>
    <row r="2" spans="2:5" ht="12.75">
      <c r="B2" s="3"/>
      <c r="C2" s="2"/>
      <c r="D2" s="48" t="s">
        <v>75</v>
      </c>
      <c r="E2" s="49" t="s">
        <v>138</v>
      </c>
    </row>
    <row r="3" spans="2:5" ht="12.75">
      <c r="B3" s="3"/>
      <c r="C3" s="2"/>
      <c r="D3" s="2"/>
      <c r="E3" s="2"/>
    </row>
    <row r="4" spans="1:5" ht="12.75">
      <c r="A4" s="5" t="s">
        <v>4</v>
      </c>
      <c r="B4" s="26" t="s">
        <v>5</v>
      </c>
      <c r="C4" s="28" t="s">
        <v>76</v>
      </c>
      <c r="D4" s="28" t="s">
        <v>7</v>
      </c>
      <c r="E4" s="1" t="s">
        <v>8</v>
      </c>
    </row>
    <row r="5" spans="1:5" ht="12.75">
      <c r="A5" s="10">
        <v>1</v>
      </c>
      <c r="B5" s="29" t="s">
        <v>14</v>
      </c>
      <c r="C5" s="31">
        <v>25</v>
      </c>
      <c r="D5" s="67">
        <v>4396</v>
      </c>
      <c r="E5" s="31">
        <v>796</v>
      </c>
    </row>
    <row r="6" spans="1:5" ht="12.75">
      <c r="A6" s="10">
        <v>2</v>
      </c>
      <c r="B6" s="29" t="s">
        <v>26</v>
      </c>
      <c r="C6" s="31">
        <v>20</v>
      </c>
      <c r="D6" s="67">
        <v>4337</v>
      </c>
      <c r="E6" s="31" t="s">
        <v>139</v>
      </c>
    </row>
    <row r="7" spans="1:5" ht="12.75">
      <c r="A7" s="10">
        <v>3</v>
      </c>
      <c r="B7" s="68" t="s">
        <v>108</v>
      </c>
      <c r="C7" s="70">
        <v>15</v>
      </c>
      <c r="D7" s="71">
        <v>3734</v>
      </c>
      <c r="E7" s="70">
        <v>423</v>
      </c>
    </row>
    <row r="8" spans="1:5" ht="12.75">
      <c r="A8" s="10">
        <v>4</v>
      </c>
      <c r="B8" s="29" t="s">
        <v>20</v>
      </c>
      <c r="C8" s="31">
        <v>12</v>
      </c>
      <c r="D8" s="67">
        <v>2916</v>
      </c>
      <c r="E8" s="31"/>
    </row>
    <row r="9" spans="1:5" ht="12.75">
      <c r="A9" s="10">
        <v>5</v>
      </c>
      <c r="B9" s="29" t="s">
        <v>52</v>
      </c>
      <c r="C9" s="31">
        <v>11</v>
      </c>
      <c r="D9" s="67">
        <v>2329</v>
      </c>
      <c r="E9" s="31" t="s">
        <v>140</v>
      </c>
    </row>
    <row r="10" spans="1:5" ht="12.75">
      <c r="A10" s="10">
        <v>6</v>
      </c>
      <c r="B10" s="29" t="s">
        <v>87</v>
      </c>
      <c r="C10" s="31">
        <v>10</v>
      </c>
      <c r="D10" s="67">
        <v>2280</v>
      </c>
      <c r="E10" s="31"/>
    </row>
    <row r="11" spans="1:5" ht="12.75">
      <c r="A11" s="10">
        <v>7</v>
      </c>
      <c r="B11" s="29" t="s">
        <v>17</v>
      </c>
      <c r="C11" s="31">
        <v>9</v>
      </c>
      <c r="D11" s="67">
        <v>2240</v>
      </c>
      <c r="E11" s="31"/>
    </row>
    <row r="12" spans="1:5" ht="12.75">
      <c r="A12" s="10">
        <v>8</v>
      </c>
      <c r="B12" s="29" t="s">
        <v>31</v>
      </c>
      <c r="C12" s="31">
        <v>8</v>
      </c>
      <c r="D12" s="67">
        <v>1882</v>
      </c>
      <c r="E12" s="31"/>
    </row>
    <row r="13" spans="1:5" ht="12.75">
      <c r="A13" s="10">
        <v>9</v>
      </c>
      <c r="B13" s="29" t="s">
        <v>37</v>
      </c>
      <c r="C13" s="31">
        <v>7</v>
      </c>
      <c r="D13" s="67">
        <v>1330</v>
      </c>
      <c r="E13" s="31"/>
    </row>
    <row r="14" spans="1:5" ht="12.75">
      <c r="A14" s="10">
        <v>10</v>
      </c>
      <c r="B14" s="29" t="s">
        <v>24</v>
      </c>
      <c r="C14" s="31">
        <v>6</v>
      </c>
      <c r="D14" s="67">
        <v>1268</v>
      </c>
      <c r="E14" s="31"/>
    </row>
    <row r="15" spans="1:5" ht="12.75">
      <c r="A15" s="10">
        <v>11</v>
      </c>
      <c r="B15" s="29" t="s">
        <v>33</v>
      </c>
      <c r="C15" s="31">
        <v>5</v>
      </c>
      <c r="D15" s="67">
        <v>1027</v>
      </c>
      <c r="E15" s="31">
        <v>367</v>
      </c>
    </row>
    <row r="16" spans="1:5" ht="12.75">
      <c r="A16" s="10">
        <v>12</v>
      </c>
      <c r="B16" s="29" t="s">
        <v>12</v>
      </c>
      <c r="C16" s="31">
        <v>4</v>
      </c>
      <c r="D16" s="67">
        <v>729</v>
      </c>
      <c r="E16" s="31"/>
    </row>
    <row r="17" spans="1:5" ht="12.75">
      <c r="A17" s="10">
        <v>13</v>
      </c>
      <c r="B17" s="29" t="s">
        <v>28</v>
      </c>
      <c r="C17" s="31">
        <v>3</v>
      </c>
      <c r="D17" s="67">
        <v>719</v>
      </c>
      <c r="E17" s="31"/>
    </row>
    <row r="18" spans="1:5" ht="12.75">
      <c r="A18" s="10">
        <v>14</v>
      </c>
      <c r="B18" s="29" t="s">
        <v>36</v>
      </c>
      <c r="C18" s="31">
        <v>2</v>
      </c>
      <c r="D18" s="67">
        <v>593</v>
      </c>
      <c r="E18" s="31"/>
    </row>
    <row r="19" spans="1:5" ht="12.75">
      <c r="A19" s="10">
        <v>15</v>
      </c>
      <c r="B19" s="29" t="s">
        <v>53</v>
      </c>
      <c r="C19" s="31">
        <v>1</v>
      </c>
      <c r="D19" s="67">
        <v>368</v>
      </c>
      <c r="E19" s="31"/>
    </row>
    <row r="20" spans="1:5" ht="12.75">
      <c r="A20" s="10">
        <v>16</v>
      </c>
      <c r="B20" s="68" t="s">
        <v>106</v>
      </c>
      <c r="C20" s="70"/>
      <c r="D20" s="71">
        <v>352</v>
      </c>
      <c r="E20" s="70"/>
    </row>
    <row r="21" spans="1:5" ht="12.75">
      <c r="A21" s="10">
        <v>17</v>
      </c>
      <c r="B21" s="29" t="s">
        <v>49</v>
      </c>
      <c r="C21" s="31"/>
      <c r="D21" s="67"/>
      <c r="E21" s="31"/>
    </row>
    <row r="22" spans="1:5" ht="12.75">
      <c r="A22" s="10">
        <v>18</v>
      </c>
      <c r="B22" s="68" t="s">
        <v>55</v>
      </c>
      <c r="C22" s="70"/>
      <c r="D22" s="71"/>
      <c r="E22" s="70"/>
    </row>
    <row r="23" spans="2:5" ht="12.75">
      <c r="B23" s="3"/>
      <c r="C23" s="2"/>
      <c r="D23" s="2"/>
      <c r="E23" s="2"/>
    </row>
    <row r="24" spans="2:5" ht="12.75">
      <c r="B24" s="3"/>
      <c r="C24" s="2"/>
      <c r="D24" s="2"/>
      <c r="E24" s="2"/>
    </row>
    <row r="25" spans="1:5" ht="12.75">
      <c r="A25" s="5" t="s">
        <v>4</v>
      </c>
      <c r="B25" s="35" t="s">
        <v>77</v>
      </c>
      <c r="C25" s="1" t="s">
        <v>76</v>
      </c>
      <c r="D25" s="1" t="s">
        <v>7</v>
      </c>
      <c r="E25" s="1" t="s">
        <v>8</v>
      </c>
    </row>
    <row r="26" spans="1:5" ht="12.75">
      <c r="A26" s="10">
        <v>1</v>
      </c>
      <c r="B26" s="29" t="s">
        <v>42</v>
      </c>
      <c r="C26" s="31">
        <v>25</v>
      </c>
      <c r="D26" s="67">
        <v>2002</v>
      </c>
      <c r="E26" s="31" t="s">
        <v>141</v>
      </c>
    </row>
    <row r="27" spans="1:5" ht="12.75">
      <c r="A27" s="10">
        <v>2</v>
      </c>
      <c r="B27" s="29" t="s">
        <v>29</v>
      </c>
      <c r="C27" s="31">
        <v>20</v>
      </c>
      <c r="D27" s="67">
        <v>1615</v>
      </c>
      <c r="E27" s="31" t="s">
        <v>142</v>
      </c>
    </row>
    <row r="28" spans="1:5" ht="12.75">
      <c r="A28" s="10">
        <v>4</v>
      </c>
      <c r="B28" s="29" t="s">
        <v>38</v>
      </c>
      <c r="C28" s="31">
        <v>15</v>
      </c>
      <c r="D28" s="67">
        <v>364</v>
      </c>
      <c r="E28" s="31"/>
    </row>
    <row r="29" spans="1:5" ht="12.75">
      <c r="A29" s="10">
        <v>5</v>
      </c>
      <c r="B29" s="29" t="s">
        <v>50</v>
      </c>
      <c r="C29" s="31">
        <v>12</v>
      </c>
      <c r="D29" s="67">
        <v>265</v>
      </c>
      <c r="E29" s="31"/>
    </row>
    <row r="30" spans="2:5" ht="12.75">
      <c r="B30" s="68" t="s">
        <v>92</v>
      </c>
      <c r="C30" s="70">
        <v>11</v>
      </c>
      <c r="D30" s="71">
        <v>162</v>
      </c>
      <c r="E30" s="70"/>
    </row>
    <row r="31" ht="12.75">
      <c r="D31" s="74"/>
    </row>
    <row r="32" spans="2:5" ht="12.75">
      <c r="B32" s="3"/>
      <c r="C32" s="2"/>
      <c r="D32" s="2"/>
      <c r="E32" s="2"/>
    </row>
    <row r="33" spans="1:5" ht="12.75">
      <c r="A33" s="5" t="s">
        <v>4</v>
      </c>
      <c r="B33" s="35" t="s">
        <v>58</v>
      </c>
      <c r="C33" s="1" t="s">
        <v>76</v>
      </c>
      <c r="D33" s="1" t="s">
        <v>7</v>
      </c>
      <c r="E33" s="1" t="s">
        <v>8</v>
      </c>
    </row>
    <row r="34" spans="1:5" ht="12.75">
      <c r="A34" s="10">
        <v>1</v>
      </c>
      <c r="B34" s="29" t="s">
        <v>59</v>
      </c>
      <c r="C34" s="31">
        <v>25</v>
      </c>
      <c r="D34" s="30">
        <v>664</v>
      </c>
      <c r="E34" s="29"/>
    </row>
    <row r="35" spans="1:5" ht="12.75">
      <c r="A35" s="10">
        <v>2</v>
      </c>
      <c r="B35" s="29" t="s">
        <v>61</v>
      </c>
      <c r="C35" s="31">
        <v>20</v>
      </c>
      <c r="D35" s="30">
        <v>398</v>
      </c>
      <c r="E35" s="29"/>
    </row>
    <row r="36" spans="1:5" ht="12.75">
      <c r="A36" s="10">
        <v>3</v>
      </c>
      <c r="B36" s="29" t="s">
        <v>62</v>
      </c>
      <c r="C36" s="31"/>
      <c r="D36" s="30"/>
      <c r="E36" s="29"/>
    </row>
    <row r="37" spans="2:5" ht="12.75">
      <c r="B37" s="3"/>
      <c r="C37" s="2"/>
      <c r="D37" s="2"/>
      <c r="E37" s="2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6" ht="20.25">
      <c r="A44" s="21"/>
      <c r="B44" s="9"/>
      <c r="C44" s="6"/>
      <c r="F44"/>
    </row>
    <row r="45" spans="1:3" ht="12.75">
      <c r="A45" s="9"/>
      <c r="B45" s="9"/>
      <c r="C45" s="9"/>
    </row>
    <row r="46" spans="1:3" ht="12.75">
      <c r="A46" s="9"/>
      <c r="C46" s="8"/>
    </row>
    <row r="47" spans="1:3" ht="12.75">
      <c r="A47" s="9"/>
      <c r="C47" s="8"/>
    </row>
    <row r="48" spans="1:3" ht="12.75">
      <c r="A48" s="9"/>
      <c r="B48" s="6"/>
      <c r="C48" s="6"/>
    </row>
    <row r="49" spans="1:3" ht="12.75">
      <c r="A49" s="10"/>
      <c r="B49" s="6"/>
      <c r="C49" s="6"/>
    </row>
    <row r="50" spans="1:3" ht="12.75">
      <c r="A50" s="10"/>
      <c r="B50" s="6"/>
      <c r="C5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2" t="s">
        <v>144</v>
      </c>
      <c r="D1" s="41" t="s">
        <v>74</v>
      </c>
      <c r="E1" s="47" t="s">
        <v>145</v>
      </c>
    </row>
    <row r="2" spans="4:5" ht="12.75">
      <c r="D2" s="48" t="s">
        <v>75</v>
      </c>
      <c r="E2" s="49" t="s">
        <v>146</v>
      </c>
    </row>
    <row r="4" spans="1:5" ht="12.75">
      <c r="A4" s="5" t="s">
        <v>4</v>
      </c>
      <c r="B4" s="26" t="s">
        <v>5</v>
      </c>
      <c r="C4" s="28" t="s">
        <v>76</v>
      </c>
      <c r="D4" s="28" t="s">
        <v>7</v>
      </c>
      <c r="E4" s="1" t="s">
        <v>8</v>
      </c>
    </row>
    <row r="5" spans="1:5" ht="12.75">
      <c r="A5" s="10">
        <v>1</v>
      </c>
      <c r="B5" s="29" t="s">
        <v>12</v>
      </c>
      <c r="C5" s="31">
        <v>25</v>
      </c>
      <c r="D5" s="67">
        <v>4572</v>
      </c>
      <c r="E5" s="31">
        <v>915</v>
      </c>
    </row>
    <row r="6" spans="1:5" ht="12.75">
      <c r="A6" s="10">
        <v>2</v>
      </c>
      <c r="B6" s="29" t="s">
        <v>26</v>
      </c>
      <c r="C6" s="31">
        <v>20</v>
      </c>
      <c r="D6" s="67">
        <v>4207</v>
      </c>
      <c r="E6" s="31">
        <v>1080</v>
      </c>
    </row>
    <row r="7" spans="1:5" ht="12.75">
      <c r="A7" s="10">
        <v>3</v>
      </c>
      <c r="B7" s="29" t="s">
        <v>37</v>
      </c>
      <c r="C7" s="31">
        <v>15</v>
      </c>
      <c r="D7" s="67">
        <v>3689</v>
      </c>
      <c r="E7" s="31"/>
    </row>
    <row r="8" spans="1:5" ht="12.75">
      <c r="A8" s="10">
        <v>4</v>
      </c>
      <c r="B8" s="29" t="s">
        <v>24</v>
      </c>
      <c r="C8" s="31">
        <v>12</v>
      </c>
      <c r="D8" s="67">
        <v>3113</v>
      </c>
      <c r="E8" s="31"/>
    </row>
    <row r="9" spans="1:5" ht="12.75">
      <c r="A9" s="10">
        <v>5</v>
      </c>
      <c r="B9" s="29" t="s">
        <v>14</v>
      </c>
      <c r="C9" s="31">
        <v>11</v>
      </c>
      <c r="D9" s="67">
        <v>2695</v>
      </c>
      <c r="E9" s="31"/>
    </row>
    <row r="10" spans="1:5" ht="12.75">
      <c r="A10" s="10">
        <v>6</v>
      </c>
      <c r="B10" s="29" t="s">
        <v>17</v>
      </c>
      <c r="C10" s="31">
        <v>10</v>
      </c>
      <c r="D10" s="67">
        <v>2626</v>
      </c>
      <c r="E10" s="31"/>
    </row>
    <row r="11" spans="1:5" ht="12.75">
      <c r="A11" s="10">
        <v>7</v>
      </c>
      <c r="B11" s="29" t="s">
        <v>87</v>
      </c>
      <c r="C11" s="31">
        <v>9</v>
      </c>
      <c r="D11" s="67">
        <v>2434</v>
      </c>
      <c r="E11" s="31"/>
    </row>
    <row r="12" spans="1:5" ht="12.75">
      <c r="A12" s="10">
        <v>8</v>
      </c>
      <c r="B12" s="29" t="s">
        <v>36</v>
      </c>
      <c r="C12" s="31">
        <v>8</v>
      </c>
      <c r="D12" s="67">
        <v>2406</v>
      </c>
      <c r="E12" s="31"/>
    </row>
    <row r="13" spans="1:5" ht="12.75">
      <c r="A13" s="10">
        <v>9</v>
      </c>
      <c r="B13" s="29" t="s">
        <v>28</v>
      </c>
      <c r="C13" s="31">
        <v>7</v>
      </c>
      <c r="D13" s="67">
        <v>2287</v>
      </c>
      <c r="E13" s="31"/>
    </row>
    <row r="14" spans="1:5" ht="12.75">
      <c r="A14" s="10">
        <v>10</v>
      </c>
      <c r="B14" s="29" t="s">
        <v>52</v>
      </c>
      <c r="C14" s="31">
        <v>6</v>
      </c>
      <c r="D14" s="67">
        <v>1938</v>
      </c>
      <c r="E14" s="31">
        <v>760</v>
      </c>
    </row>
    <row r="15" spans="1:5" ht="12.75">
      <c r="A15" s="10">
        <v>11</v>
      </c>
      <c r="B15" s="68" t="s">
        <v>135</v>
      </c>
      <c r="C15" s="70">
        <v>5</v>
      </c>
      <c r="D15" s="69">
        <v>1728</v>
      </c>
      <c r="E15" s="70"/>
    </row>
    <row r="16" spans="1:5" ht="12.75">
      <c r="A16" s="10">
        <v>12</v>
      </c>
      <c r="B16" s="29" t="s">
        <v>31</v>
      </c>
      <c r="C16" s="31">
        <v>4</v>
      </c>
      <c r="D16" s="67">
        <v>1481</v>
      </c>
      <c r="E16" s="31"/>
    </row>
    <row r="17" spans="1:5" ht="12.75">
      <c r="A17" s="10">
        <v>13</v>
      </c>
      <c r="B17" s="68" t="s">
        <v>51</v>
      </c>
      <c r="C17" s="70">
        <v>3</v>
      </c>
      <c r="D17" s="69">
        <v>1448</v>
      </c>
      <c r="E17" s="31"/>
    </row>
    <row r="18" spans="1:5" ht="12.75">
      <c r="A18" s="10">
        <v>14</v>
      </c>
      <c r="B18" s="68" t="s">
        <v>106</v>
      </c>
      <c r="C18" s="70">
        <v>2</v>
      </c>
      <c r="D18" s="71">
        <v>1434</v>
      </c>
      <c r="E18" s="70"/>
    </row>
    <row r="19" spans="1:5" ht="12.75">
      <c r="A19" s="10">
        <v>15</v>
      </c>
      <c r="B19" s="68" t="s">
        <v>132</v>
      </c>
      <c r="C19" s="70">
        <v>1</v>
      </c>
      <c r="D19" s="69">
        <v>1101</v>
      </c>
      <c r="E19" s="70"/>
    </row>
    <row r="20" spans="1:5" ht="12.75">
      <c r="A20" s="10">
        <v>16</v>
      </c>
      <c r="B20" s="29" t="s">
        <v>20</v>
      </c>
      <c r="C20" s="31"/>
      <c r="D20" s="67">
        <v>874</v>
      </c>
      <c r="E20" s="31"/>
    </row>
    <row r="21" spans="1:5" ht="12.75">
      <c r="A21" s="10">
        <v>17</v>
      </c>
      <c r="B21" s="29" t="s">
        <v>53</v>
      </c>
      <c r="C21" s="31"/>
      <c r="D21" s="67">
        <v>595</v>
      </c>
      <c r="E21" s="31"/>
    </row>
    <row r="22" spans="1:5" ht="12.75">
      <c r="A22" s="10">
        <v>18</v>
      </c>
      <c r="B22" s="29" t="s">
        <v>33</v>
      </c>
      <c r="C22" s="31"/>
      <c r="D22" s="67">
        <v>527</v>
      </c>
      <c r="E22" s="31"/>
    </row>
    <row r="23" spans="1:5" ht="12.75">
      <c r="A23" s="10">
        <v>19</v>
      </c>
      <c r="B23" s="68" t="s">
        <v>48</v>
      </c>
      <c r="C23" s="70"/>
      <c r="D23" s="69">
        <v>0</v>
      </c>
      <c r="E23" s="70"/>
    </row>
    <row r="24" spans="1:5" ht="12.75">
      <c r="A24" s="10">
        <v>20</v>
      </c>
      <c r="B24" s="68" t="s">
        <v>124</v>
      </c>
      <c r="C24" s="70"/>
      <c r="D24" s="69">
        <v>0</v>
      </c>
      <c r="E24" s="70"/>
    </row>
    <row r="27" spans="1:5" ht="12.75">
      <c r="A27" s="5" t="s">
        <v>4</v>
      </c>
      <c r="B27" s="35" t="s">
        <v>77</v>
      </c>
      <c r="C27" s="1" t="s">
        <v>76</v>
      </c>
      <c r="D27" s="1" t="s">
        <v>7</v>
      </c>
      <c r="E27" s="1" t="s">
        <v>8</v>
      </c>
    </row>
    <row r="28" spans="1:5" ht="12.75">
      <c r="A28" s="10">
        <v>1</v>
      </c>
      <c r="B28" s="68" t="s">
        <v>41</v>
      </c>
      <c r="C28" s="70">
        <v>25</v>
      </c>
      <c r="D28" s="69">
        <v>1716</v>
      </c>
      <c r="E28" s="70">
        <v>1148</v>
      </c>
    </row>
    <row r="29" spans="1:5" ht="12.75">
      <c r="A29" s="10">
        <v>2</v>
      </c>
      <c r="B29" s="29" t="s">
        <v>50</v>
      </c>
      <c r="C29" s="31">
        <v>20</v>
      </c>
      <c r="D29" s="67">
        <v>1517</v>
      </c>
      <c r="E29" s="31">
        <v>1016</v>
      </c>
    </row>
    <row r="30" spans="1:5" ht="12.75">
      <c r="A30" s="10">
        <v>4</v>
      </c>
      <c r="B30" s="29" t="s">
        <v>42</v>
      </c>
      <c r="C30" s="31">
        <v>15</v>
      </c>
      <c r="D30" s="67">
        <v>1085</v>
      </c>
      <c r="E30" s="31"/>
    </row>
    <row r="31" spans="1:5" ht="12.75">
      <c r="A31" s="10">
        <v>5</v>
      </c>
      <c r="B31" s="68" t="s">
        <v>89</v>
      </c>
      <c r="C31" s="70">
        <v>12</v>
      </c>
      <c r="D31" s="71">
        <v>1081</v>
      </c>
      <c r="E31" s="70">
        <v>553</v>
      </c>
    </row>
    <row r="32" spans="1:5" ht="12.75">
      <c r="A32" s="10">
        <v>6</v>
      </c>
      <c r="B32" s="68" t="s">
        <v>110</v>
      </c>
      <c r="C32" s="70">
        <v>11</v>
      </c>
      <c r="D32" s="69">
        <v>1053</v>
      </c>
      <c r="E32" s="70"/>
    </row>
    <row r="33" spans="1:5" ht="12.75">
      <c r="A33" s="10">
        <v>7</v>
      </c>
      <c r="B33" s="29" t="s">
        <v>29</v>
      </c>
      <c r="C33" s="31">
        <v>10</v>
      </c>
      <c r="D33" s="67">
        <v>1009</v>
      </c>
      <c r="E33" s="31"/>
    </row>
    <row r="34" spans="1:5" ht="12.75">
      <c r="A34" s="10">
        <v>8</v>
      </c>
      <c r="B34" s="68" t="s">
        <v>92</v>
      </c>
      <c r="C34" s="70">
        <v>9</v>
      </c>
      <c r="D34" s="71">
        <v>418</v>
      </c>
      <c r="E34" s="70"/>
    </row>
    <row r="35" spans="1:5" ht="12.75">
      <c r="A35" s="10"/>
      <c r="B35" s="7"/>
      <c r="C35" s="4"/>
      <c r="D35" s="8"/>
      <c r="E35" s="4"/>
    </row>
    <row r="37" spans="1:5" ht="12.75">
      <c r="A37" s="5" t="s">
        <v>4</v>
      </c>
      <c r="B37" s="35" t="s">
        <v>58</v>
      </c>
      <c r="C37" s="1" t="s">
        <v>76</v>
      </c>
      <c r="D37" s="1" t="s">
        <v>7</v>
      </c>
      <c r="E37" s="1" t="s">
        <v>8</v>
      </c>
    </row>
    <row r="38" spans="1:5" ht="12.75">
      <c r="A38" s="10">
        <v>1</v>
      </c>
      <c r="B38" s="29" t="s">
        <v>61</v>
      </c>
      <c r="C38" s="31">
        <v>25</v>
      </c>
      <c r="D38" s="30">
        <v>1557</v>
      </c>
      <c r="E38" s="29"/>
    </row>
    <row r="39" spans="1:5" ht="12.75">
      <c r="A39" s="10">
        <v>2</v>
      </c>
      <c r="B39" s="29" t="s">
        <v>59</v>
      </c>
      <c r="C39" s="31">
        <v>20</v>
      </c>
      <c r="D39" s="30">
        <v>890</v>
      </c>
      <c r="E39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2" t="s">
        <v>147</v>
      </c>
      <c r="D1" s="41" t="s">
        <v>74</v>
      </c>
      <c r="E1" s="47" t="s">
        <v>148</v>
      </c>
    </row>
    <row r="2" spans="4:5" ht="12.75">
      <c r="D2" s="48" t="s">
        <v>75</v>
      </c>
      <c r="E2" s="49" t="s">
        <v>149</v>
      </c>
    </row>
    <row r="4" spans="1:5" ht="12.75">
      <c r="A4" s="5" t="s">
        <v>4</v>
      </c>
      <c r="B4" s="26" t="s">
        <v>5</v>
      </c>
      <c r="C4" s="28" t="s">
        <v>76</v>
      </c>
      <c r="D4" s="28" t="s">
        <v>7</v>
      </c>
      <c r="E4" s="1" t="s">
        <v>8</v>
      </c>
    </row>
    <row r="5" spans="1:5" ht="12.75">
      <c r="A5" s="10">
        <v>1</v>
      </c>
      <c r="B5" s="29" t="s">
        <v>14</v>
      </c>
      <c r="C5" s="31">
        <v>25</v>
      </c>
      <c r="D5" s="67">
        <v>13150</v>
      </c>
      <c r="E5" s="31"/>
    </row>
    <row r="6" spans="1:5" ht="12.75">
      <c r="A6" s="10">
        <v>2</v>
      </c>
      <c r="B6" s="29" t="s">
        <v>36</v>
      </c>
      <c r="C6" s="31">
        <v>20</v>
      </c>
      <c r="D6" s="67">
        <v>11431</v>
      </c>
      <c r="E6" s="31"/>
    </row>
    <row r="7" spans="1:5" ht="12.75">
      <c r="A7" s="10">
        <v>3</v>
      </c>
      <c r="B7" s="29" t="s">
        <v>37</v>
      </c>
      <c r="C7" s="31">
        <v>15</v>
      </c>
      <c r="D7" s="67">
        <v>11009</v>
      </c>
      <c r="E7" s="31">
        <v>470</v>
      </c>
    </row>
    <row r="8" spans="1:5" ht="12.75">
      <c r="A8" s="10">
        <v>4</v>
      </c>
      <c r="B8" s="29" t="s">
        <v>28</v>
      </c>
      <c r="C8" s="31">
        <v>12</v>
      </c>
      <c r="D8" s="67">
        <v>9853</v>
      </c>
      <c r="E8" s="31"/>
    </row>
    <row r="9" spans="1:5" ht="12.75">
      <c r="A9" s="10">
        <v>5</v>
      </c>
      <c r="B9" s="29" t="s">
        <v>87</v>
      </c>
      <c r="C9" s="31">
        <v>11</v>
      </c>
      <c r="D9" s="67">
        <v>9098</v>
      </c>
      <c r="E9" s="31"/>
    </row>
    <row r="10" spans="1:5" ht="12.75">
      <c r="A10" s="10">
        <v>6</v>
      </c>
      <c r="B10" s="68" t="s">
        <v>106</v>
      </c>
      <c r="C10" s="70">
        <v>10</v>
      </c>
      <c r="D10" s="71">
        <v>8127</v>
      </c>
      <c r="E10" s="70"/>
    </row>
    <row r="11" spans="1:5" ht="12.75">
      <c r="A11" s="10">
        <v>7</v>
      </c>
      <c r="B11" s="29" t="s">
        <v>26</v>
      </c>
      <c r="C11" s="31">
        <v>9</v>
      </c>
      <c r="D11" s="67">
        <v>6591</v>
      </c>
      <c r="E11" s="31"/>
    </row>
    <row r="12" spans="1:5" ht="12.75">
      <c r="A12" s="10">
        <v>8</v>
      </c>
      <c r="B12" s="29" t="s">
        <v>12</v>
      </c>
      <c r="C12" s="31">
        <v>8</v>
      </c>
      <c r="D12" s="67">
        <v>6480</v>
      </c>
      <c r="E12" s="31"/>
    </row>
    <row r="13" spans="1:5" ht="12.75">
      <c r="A13" s="10">
        <v>9</v>
      </c>
      <c r="B13" s="29" t="s">
        <v>24</v>
      </c>
      <c r="C13" s="31">
        <v>7</v>
      </c>
      <c r="D13" s="67">
        <v>6012</v>
      </c>
      <c r="E13" s="31"/>
    </row>
    <row r="14" spans="1:5" ht="12.75">
      <c r="A14" s="10">
        <v>10</v>
      </c>
      <c r="B14" s="29" t="s">
        <v>17</v>
      </c>
      <c r="C14" s="31">
        <v>6</v>
      </c>
      <c r="D14" s="67">
        <v>5742</v>
      </c>
      <c r="E14" s="31">
        <v>345</v>
      </c>
    </row>
    <row r="15" spans="1:5" ht="12.75">
      <c r="A15" s="10">
        <v>11</v>
      </c>
      <c r="B15" s="29" t="s">
        <v>31</v>
      </c>
      <c r="C15" s="31">
        <v>5</v>
      </c>
      <c r="D15" s="67">
        <v>5445</v>
      </c>
      <c r="E15" s="31"/>
    </row>
    <row r="16" spans="1:5" ht="12.75">
      <c r="A16" s="10">
        <v>12</v>
      </c>
      <c r="B16" s="29" t="s">
        <v>53</v>
      </c>
      <c r="C16" s="31">
        <v>4</v>
      </c>
      <c r="D16" s="67">
        <v>5324</v>
      </c>
      <c r="E16" s="31">
        <v>420</v>
      </c>
    </row>
    <row r="17" spans="1:5" ht="12.75">
      <c r="A17" s="10">
        <v>13</v>
      </c>
      <c r="B17" s="68" t="s">
        <v>132</v>
      </c>
      <c r="C17" s="70">
        <v>3</v>
      </c>
      <c r="D17" s="69">
        <v>4322</v>
      </c>
      <c r="E17" s="70"/>
    </row>
    <row r="18" spans="1:5" ht="12.75">
      <c r="A18" s="10">
        <v>14</v>
      </c>
      <c r="B18" s="68" t="s">
        <v>108</v>
      </c>
      <c r="C18" s="70">
        <v>2</v>
      </c>
      <c r="D18" s="69">
        <v>4142</v>
      </c>
      <c r="E18" s="70">
        <v>416</v>
      </c>
    </row>
    <row r="19" spans="1:5" ht="12.75">
      <c r="A19" s="10">
        <v>15</v>
      </c>
      <c r="B19" s="29" t="s">
        <v>33</v>
      </c>
      <c r="C19" s="31">
        <v>1</v>
      </c>
      <c r="D19" s="67">
        <v>3790</v>
      </c>
      <c r="E19" s="31"/>
    </row>
    <row r="20" spans="1:5" ht="12.75">
      <c r="A20" s="10">
        <v>16</v>
      </c>
      <c r="B20" s="29" t="s">
        <v>20</v>
      </c>
      <c r="C20" s="31"/>
      <c r="D20" s="67">
        <v>3340</v>
      </c>
      <c r="E20" s="31"/>
    </row>
    <row r="21" spans="1:5" ht="12.75">
      <c r="A21" s="10">
        <v>17</v>
      </c>
      <c r="B21" s="68" t="s">
        <v>131</v>
      </c>
      <c r="C21" s="70"/>
      <c r="D21" s="69">
        <v>3171</v>
      </c>
      <c r="E21" s="70"/>
    </row>
    <row r="22" spans="1:5" ht="12.75">
      <c r="A22" s="10">
        <v>18</v>
      </c>
      <c r="B22" s="68" t="s">
        <v>135</v>
      </c>
      <c r="C22" s="70"/>
      <c r="D22" s="69">
        <v>3037</v>
      </c>
      <c r="E22" s="70"/>
    </row>
    <row r="23" spans="1:5" ht="12.75">
      <c r="A23" s="10">
        <v>19</v>
      </c>
      <c r="B23" s="29" t="s">
        <v>52</v>
      </c>
      <c r="C23" s="31"/>
      <c r="D23" s="67">
        <v>2637</v>
      </c>
      <c r="E23" s="31"/>
    </row>
    <row r="24" spans="1:5" ht="12.75">
      <c r="A24" s="10">
        <v>20</v>
      </c>
      <c r="B24" s="68" t="s">
        <v>150</v>
      </c>
      <c r="C24" s="70"/>
      <c r="D24" s="69">
        <v>1080</v>
      </c>
      <c r="E24" s="70"/>
    </row>
    <row r="25" spans="1:5" ht="12.75">
      <c r="A25" s="10">
        <v>21</v>
      </c>
      <c r="B25" s="68" t="s">
        <v>124</v>
      </c>
      <c r="C25" s="70"/>
      <c r="D25" s="69">
        <v>0</v>
      </c>
      <c r="E25" s="70"/>
    </row>
    <row r="26" spans="1:5" ht="12.75">
      <c r="A26" s="10"/>
      <c r="B26" s="7"/>
      <c r="C26" s="4"/>
      <c r="D26" s="8"/>
      <c r="E26" s="4"/>
    </row>
    <row r="28" spans="1:5" ht="12.75">
      <c r="A28" s="5" t="s">
        <v>4</v>
      </c>
      <c r="B28" s="35" t="s">
        <v>77</v>
      </c>
      <c r="C28" s="1" t="s">
        <v>76</v>
      </c>
      <c r="D28" s="1" t="s">
        <v>7</v>
      </c>
      <c r="E28" s="1" t="s">
        <v>8</v>
      </c>
    </row>
    <row r="29" spans="1:5" ht="12.75">
      <c r="A29" s="10">
        <v>1</v>
      </c>
      <c r="B29" s="68" t="s">
        <v>38</v>
      </c>
      <c r="C29" s="70">
        <v>25</v>
      </c>
      <c r="D29" s="69">
        <v>4348</v>
      </c>
      <c r="E29" s="70"/>
    </row>
    <row r="30" spans="1:5" ht="12.75">
      <c r="A30" s="10">
        <v>2</v>
      </c>
      <c r="B30" s="68" t="s">
        <v>41</v>
      </c>
      <c r="C30" s="70">
        <v>20</v>
      </c>
      <c r="D30" s="69">
        <v>4265</v>
      </c>
      <c r="E30" s="31"/>
    </row>
    <row r="31" spans="1:5" ht="12.75">
      <c r="A31" s="10">
        <v>4</v>
      </c>
      <c r="B31" s="29" t="s">
        <v>29</v>
      </c>
      <c r="C31" s="31">
        <v>15</v>
      </c>
      <c r="D31" s="67">
        <v>3475</v>
      </c>
      <c r="E31" s="31"/>
    </row>
    <row r="32" spans="1:5" ht="12.75">
      <c r="A32" s="10">
        <v>5</v>
      </c>
      <c r="B32" s="68" t="s">
        <v>110</v>
      </c>
      <c r="C32" s="70">
        <v>12</v>
      </c>
      <c r="D32" s="69">
        <v>3349</v>
      </c>
      <c r="E32" s="70"/>
    </row>
    <row r="33" spans="1:5" ht="12.75">
      <c r="A33" s="10">
        <v>6</v>
      </c>
      <c r="B33" s="29" t="s">
        <v>42</v>
      </c>
      <c r="C33" s="31">
        <v>11</v>
      </c>
      <c r="D33" s="67">
        <v>2895</v>
      </c>
      <c r="E33" s="70"/>
    </row>
    <row r="34" spans="1:5" ht="12.75">
      <c r="A34" s="10">
        <v>7</v>
      </c>
      <c r="B34" s="29" t="s">
        <v>50</v>
      </c>
      <c r="C34" s="31">
        <v>10</v>
      </c>
      <c r="D34" s="67">
        <v>1922</v>
      </c>
      <c r="E34" s="31"/>
    </row>
    <row r="35" spans="1:5" ht="12.75">
      <c r="A35" s="10">
        <v>8</v>
      </c>
      <c r="B35" s="68" t="s">
        <v>92</v>
      </c>
      <c r="C35" s="70">
        <v>9</v>
      </c>
      <c r="D35" s="71">
        <v>914</v>
      </c>
      <c r="E35" s="70"/>
    </row>
    <row r="36" spans="1:5" ht="12.75">
      <c r="A36" s="10"/>
      <c r="E36" s="4"/>
    </row>
    <row r="38" spans="1:5" ht="12.75">
      <c r="A38" s="5" t="s">
        <v>4</v>
      </c>
      <c r="B38" s="35" t="s">
        <v>58</v>
      </c>
      <c r="C38" s="1" t="s">
        <v>76</v>
      </c>
      <c r="D38" s="1" t="s">
        <v>7</v>
      </c>
      <c r="E38" s="1" t="s">
        <v>8</v>
      </c>
    </row>
    <row r="39" spans="1:5" ht="12.75">
      <c r="A39" s="10">
        <v>1</v>
      </c>
      <c r="B39" s="29" t="s">
        <v>61</v>
      </c>
      <c r="C39" s="31">
        <v>25</v>
      </c>
      <c r="D39" s="30">
        <v>6807</v>
      </c>
      <c r="E39" s="29"/>
    </row>
    <row r="40" spans="1:5" ht="12.75">
      <c r="A40" s="10">
        <v>2</v>
      </c>
      <c r="B40" s="29" t="s">
        <v>62</v>
      </c>
      <c r="C40" s="31">
        <v>20</v>
      </c>
      <c r="D40" s="30">
        <v>1079</v>
      </c>
      <c r="E4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9.140625" style="1" customWidth="1"/>
    <col min="2" max="2" width="18.140625" style="20" customWidth="1"/>
    <col min="4" max="5" width="9.140625" style="2" customWidth="1"/>
  </cols>
  <sheetData>
    <row r="1" spans="1:5" ht="12.75">
      <c r="A1" s="4"/>
      <c r="B1" s="22" t="s">
        <v>151</v>
      </c>
      <c r="C1" s="2"/>
      <c r="D1" s="41" t="s">
        <v>74</v>
      </c>
      <c r="E1" s="47" t="s">
        <v>152</v>
      </c>
    </row>
    <row r="2" spans="1:5" ht="12.75">
      <c r="A2" s="4"/>
      <c r="B2" s="3"/>
      <c r="C2" s="2"/>
      <c r="D2" s="48" t="s">
        <v>75</v>
      </c>
      <c r="E2" s="49" t="s">
        <v>153</v>
      </c>
    </row>
    <row r="3" spans="1:3" ht="12.75">
      <c r="A3" s="4"/>
      <c r="B3" s="3"/>
      <c r="C3" s="2"/>
    </row>
    <row r="4" spans="1:5" ht="12.75">
      <c r="A4" s="5" t="s">
        <v>4</v>
      </c>
      <c r="B4" s="26" t="s">
        <v>5</v>
      </c>
      <c r="C4" s="28" t="s">
        <v>76</v>
      </c>
      <c r="D4" s="28" t="s">
        <v>7</v>
      </c>
      <c r="E4" s="1" t="s">
        <v>8</v>
      </c>
    </row>
    <row r="5" spans="1:5" ht="12.75">
      <c r="A5" s="10">
        <v>1</v>
      </c>
      <c r="B5" s="29" t="s">
        <v>36</v>
      </c>
      <c r="C5" s="31">
        <v>25</v>
      </c>
      <c r="D5" s="67">
        <v>5062</v>
      </c>
      <c r="E5" s="31"/>
    </row>
    <row r="6" spans="1:5" ht="12.75">
      <c r="A6" s="10">
        <v>2</v>
      </c>
      <c r="B6" s="29" t="s">
        <v>14</v>
      </c>
      <c r="C6" s="31">
        <v>20</v>
      </c>
      <c r="D6" s="67">
        <v>5053</v>
      </c>
      <c r="E6" s="31">
        <v>239</v>
      </c>
    </row>
    <row r="7" spans="1:5" ht="12.75">
      <c r="A7" s="10">
        <v>3</v>
      </c>
      <c r="B7" s="29" t="s">
        <v>12</v>
      </c>
      <c r="C7" s="31">
        <v>15</v>
      </c>
      <c r="D7" s="67">
        <v>4094</v>
      </c>
      <c r="E7" s="31"/>
    </row>
    <row r="8" spans="1:5" ht="12.75">
      <c r="A8" s="10">
        <v>4</v>
      </c>
      <c r="B8" s="29" t="s">
        <v>28</v>
      </c>
      <c r="C8" s="31">
        <v>12</v>
      </c>
      <c r="D8" s="67">
        <v>3884</v>
      </c>
      <c r="E8" s="31"/>
    </row>
    <row r="9" spans="1:5" ht="12.75">
      <c r="A9" s="10">
        <v>5</v>
      </c>
      <c r="B9" s="68" t="s">
        <v>90</v>
      </c>
      <c r="C9" s="70">
        <v>11</v>
      </c>
      <c r="D9" s="69">
        <v>3313</v>
      </c>
      <c r="E9" s="31"/>
    </row>
    <row r="10" spans="1:5" ht="12.75">
      <c r="A10" s="10">
        <v>6</v>
      </c>
      <c r="B10" s="29" t="s">
        <v>87</v>
      </c>
      <c r="C10" s="31">
        <v>10</v>
      </c>
      <c r="D10" s="67">
        <v>3305</v>
      </c>
      <c r="E10" s="31"/>
    </row>
    <row r="11" spans="1:5" ht="12.75">
      <c r="A11" s="10">
        <v>7</v>
      </c>
      <c r="B11" s="29" t="s">
        <v>37</v>
      </c>
      <c r="C11" s="31">
        <v>9</v>
      </c>
      <c r="D11" s="67">
        <v>2921</v>
      </c>
      <c r="E11" s="31"/>
    </row>
    <row r="12" spans="1:5" ht="12.75">
      <c r="A12" s="10">
        <v>8</v>
      </c>
      <c r="B12" s="68" t="s">
        <v>135</v>
      </c>
      <c r="C12" s="70">
        <v>8</v>
      </c>
      <c r="D12" s="69">
        <v>2251</v>
      </c>
      <c r="E12" s="70">
        <v>354</v>
      </c>
    </row>
    <row r="13" spans="1:5" ht="12.75">
      <c r="A13" s="10">
        <v>9</v>
      </c>
      <c r="B13" s="68" t="s">
        <v>55</v>
      </c>
      <c r="C13" s="70">
        <v>7</v>
      </c>
      <c r="D13" s="69">
        <v>1963</v>
      </c>
      <c r="E13" s="31"/>
    </row>
    <row r="14" spans="1:5" ht="12.75">
      <c r="A14" s="10">
        <v>10</v>
      </c>
      <c r="B14" s="29" t="s">
        <v>31</v>
      </c>
      <c r="C14" s="31">
        <v>6</v>
      </c>
      <c r="D14" s="67">
        <v>1604</v>
      </c>
      <c r="E14" s="31"/>
    </row>
    <row r="15" spans="1:5" ht="12.75">
      <c r="A15" s="10">
        <v>11</v>
      </c>
      <c r="B15" s="29" t="s">
        <v>33</v>
      </c>
      <c r="C15" s="31">
        <v>5</v>
      </c>
      <c r="D15" s="67">
        <v>1315</v>
      </c>
      <c r="E15" s="31"/>
    </row>
    <row r="16" spans="1:5" ht="12.75">
      <c r="A16" s="10">
        <v>12</v>
      </c>
      <c r="B16" s="68" t="s">
        <v>131</v>
      </c>
      <c r="C16" s="70">
        <v>4</v>
      </c>
      <c r="D16" s="69">
        <v>1197</v>
      </c>
      <c r="E16" s="31"/>
    </row>
    <row r="17" spans="1:5" ht="12.75">
      <c r="A17" s="10">
        <v>13</v>
      </c>
      <c r="B17" s="29" t="s">
        <v>26</v>
      </c>
      <c r="C17" s="31">
        <v>3</v>
      </c>
      <c r="D17" s="67">
        <v>791</v>
      </c>
      <c r="E17" s="31"/>
    </row>
    <row r="18" spans="1:5" ht="12.75">
      <c r="A18" s="10">
        <v>14</v>
      </c>
      <c r="B18" s="68" t="s">
        <v>123</v>
      </c>
      <c r="C18" s="70">
        <v>2</v>
      </c>
      <c r="D18" s="69">
        <v>723</v>
      </c>
      <c r="E18" s="70"/>
    </row>
    <row r="19" spans="1:5" ht="12.75">
      <c r="A19" s="10">
        <v>15</v>
      </c>
      <c r="B19" s="29" t="s">
        <v>53</v>
      </c>
      <c r="C19" s="31">
        <v>1</v>
      </c>
      <c r="D19" s="67">
        <v>438</v>
      </c>
      <c r="E19" s="31"/>
    </row>
    <row r="20" spans="1:5" ht="12.75">
      <c r="A20" s="10">
        <v>16</v>
      </c>
      <c r="B20" s="68" t="s">
        <v>108</v>
      </c>
      <c r="C20" s="70"/>
      <c r="D20" s="69">
        <v>286</v>
      </c>
      <c r="E20" s="70"/>
    </row>
    <row r="21" spans="1:5" ht="12.75">
      <c r="A21" s="10">
        <v>17</v>
      </c>
      <c r="B21" s="68" t="s">
        <v>106</v>
      </c>
      <c r="C21" s="70"/>
      <c r="D21" s="71">
        <v>0</v>
      </c>
      <c r="E21" s="70"/>
    </row>
    <row r="22" spans="1:5" ht="12.75">
      <c r="A22" s="10">
        <v>18</v>
      </c>
      <c r="B22" s="68" t="s">
        <v>124</v>
      </c>
      <c r="C22" s="70"/>
      <c r="D22" s="69">
        <v>0</v>
      </c>
      <c r="E22" s="70"/>
    </row>
    <row r="23" spans="1:5" ht="12.75">
      <c r="A23" s="10"/>
      <c r="B23" s="3"/>
      <c r="C23" s="2"/>
      <c r="E23" s="4"/>
    </row>
    <row r="24" spans="1:3" ht="12.75">
      <c r="A24" s="4"/>
      <c r="B24" s="3"/>
      <c r="C24" s="2"/>
    </row>
    <row r="25" spans="1:5" ht="12.75">
      <c r="A25" s="5" t="s">
        <v>4</v>
      </c>
      <c r="B25" s="35" t="s">
        <v>77</v>
      </c>
      <c r="C25" s="1" t="s">
        <v>76</v>
      </c>
      <c r="D25" s="1" t="s">
        <v>7</v>
      </c>
      <c r="E25" s="1" t="s">
        <v>8</v>
      </c>
    </row>
    <row r="26" spans="1:5" ht="12.75">
      <c r="A26" s="10">
        <v>1</v>
      </c>
      <c r="B26" s="68" t="s">
        <v>41</v>
      </c>
      <c r="C26" s="70">
        <v>25</v>
      </c>
      <c r="D26" s="69">
        <v>2141</v>
      </c>
      <c r="E26" s="31"/>
    </row>
    <row r="27" spans="1:5" ht="12.75">
      <c r="A27" s="10">
        <v>2</v>
      </c>
      <c r="B27" s="29" t="s">
        <v>29</v>
      </c>
      <c r="C27" s="31">
        <v>20</v>
      </c>
      <c r="D27" s="67">
        <v>1418</v>
      </c>
      <c r="E27" s="31"/>
    </row>
    <row r="28" spans="1:5" ht="12.75">
      <c r="A28" s="10">
        <v>3</v>
      </c>
      <c r="B28" s="68" t="s">
        <v>38</v>
      </c>
      <c r="C28" s="70">
        <v>15</v>
      </c>
      <c r="D28" s="69">
        <v>939</v>
      </c>
      <c r="E28" s="70"/>
    </row>
    <row r="29" spans="1:5" ht="12.75">
      <c r="A29" s="10">
        <v>4</v>
      </c>
      <c r="B29" s="29" t="s">
        <v>42</v>
      </c>
      <c r="C29" s="31">
        <v>12</v>
      </c>
      <c r="D29" s="67">
        <v>727</v>
      </c>
      <c r="E29" s="70"/>
    </row>
    <row r="30" spans="1:5" ht="12.75">
      <c r="A30" s="10">
        <v>5</v>
      </c>
      <c r="B30" s="29" t="s">
        <v>50</v>
      </c>
      <c r="C30" s="31">
        <v>11</v>
      </c>
      <c r="D30" s="67">
        <v>629</v>
      </c>
      <c r="E30" s="31"/>
    </row>
    <row r="31" spans="1:5" ht="12.75">
      <c r="A31" s="10">
        <v>6</v>
      </c>
      <c r="B31" s="68" t="s">
        <v>89</v>
      </c>
      <c r="C31" s="70">
        <v>10</v>
      </c>
      <c r="D31" s="69">
        <v>393</v>
      </c>
      <c r="E31" s="70"/>
    </row>
    <row r="32" spans="1:5" ht="12.75">
      <c r="A32" s="10">
        <v>7</v>
      </c>
      <c r="B32" s="68" t="s">
        <v>92</v>
      </c>
      <c r="C32" s="70"/>
      <c r="D32" s="71">
        <v>0</v>
      </c>
      <c r="E32" s="70"/>
    </row>
    <row r="33" spans="1:5" ht="12.75">
      <c r="A33" s="10"/>
      <c r="B33" s="3"/>
      <c r="C33" s="2"/>
      <c r="E33" s="4"/>
    </row>
    <row r="34" spans="1:3" ht="12.75">
      <c r="A34" s="4"/>
      <c r="B34" s="3"/>
      <c r="C34" s="2"/>
    </row>
    <row r="35" spans="1:5" ht="12.75">
      <c r="A35" s="5" t="s">
        <v>4</v>
      </c>
      <c r="B35" s="35" t="s">
        <v>58</v>
      </c>
      <c r="C35" s="1" t="s">
        <v>76</v>
      </c>
      <c r="D35" s="1" t="s">
        <v>7</v>
      </c>
      <c r="E35" s="1" t="s">
        <v>8</v>
      </c>
    </row>
    <row r="36" spans="1:5" ht="12.75">
      <c r="A36" s="10">
        <v>1</v>
      </c>
      <c r="B36" s="68" t="s">
        <v>59</v>
      </c>
      <c r="C36" s="70">
        <v>25</v>
      </c>
      <c r="D36" s="69">
        <v>2311</v>
      </c>
      <c r="E36" s="70">
        <v>262</v>
      </c>
    </row>
    <row r="37" spans="1:5" ht="12.75">
      <c r="A37" s="10">
        <v>2</v>
      </c>
      <c r="B37" s="29" t="s">
        <v>61</v>
      </c>
      <c r="C37" s="31">
        <v>20</v>
      </c>
      <c r="D37" s="30">
        <v>2122</v>
      </c>
      <c r="E37" s="29"/>
    </row>
    <row r="38" spans="1:5" ht="12.75">
      <c r="A38" s="10">
        <v>3</v>
      </c>
      <c r="B38" s="29" t="s">
        <v>62</v>
      </c>
      <c r="C38" s="31">
        <v>15</v>
      </c>
      <c r="D38" s="30">
        <v>155</v>
      </c>
      <c r="E38" s="29"/>
    </row>
    <row r="39" spans="1:3" ht="12.75">
      <c r="A39" s="4"/>
      <c r="B39" s="3"/>
      <c r="C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140625" style="4" customWidth="1"/>
    <col min="2" max="2" width="17.57421875" style="3" customWidth="1"/>
    <col min="3" max="3" width="8.00390625" style="3" customWidth="1"/>
    <col min="4" max="7" width="5.140625" style="2" customWidth="1"/>
    <col min="8" max="9" width="5.7109375" style="2" customWidth="1"/>
    <col min="10" max="10" width="5.7109375" style="1" customWidth="1"/>
  </cols>
  <sheetData>
    <row r="1" spans="1:10" ht="20.25">
      <c r="A1" s="72"/>
      <c r="B1" s="52" t="s">
        <v>134</v>
      </c>
      <c r="C1" s="2">
        <v>2000</v>
      </c>
      <c r="E1"/>
      <c r="F1"/>
      <c r="G1"/>
      <c r="H1"/>
      <c r="I1"/>
      <c r="J1"/>
    </row>
    <row r="2" spans="1:10" ht="12.75">
      <c r="A2" s="12" t="s">
        <v>4</v>
      </c>
      <c r="B2" s="12" t="s">
        <v>79</v>
      </c>
      <c r="C2" s="12" t="s">
        <v>7</v>
      </c>
      <c r="E2"/>
      <c r="F2"/>
      <c r="G2"/>
      <c r="H2"/>
      <c r="I2"/>
      <c r="J2"/>
    </row>
    <row r="3" spans="1:10" ht="12.75">
      <c r="A3" s="12">
        <v>1</v>
      </c>
      <c r="B3" s="68" t="s">
        <v>52</v>
      </c>
      <c r="C3" s="69">
        <f>993+628</f>
        <v>1621</v>
      </c>
      <c r="E3"/>
      <c r="F3"/>
      <c r="G3"/>
      <c r="H3"/>
      <c r="I3"/>
      <c r="J3"/>
    </row>
    <row r="4" spans="1:10" ht="12.75">
      <c r="A4" s="12">
        <v>2</v>
      </c>
      <c r="B4" s="73" t="s">
        <v>41</v>
      </c>
      <c r="C4" s="73">
        <f>438+1148</f>
        <v>1586</v>
      </c>
      <c r="E4"/>
      <c r="F4"/>
      <c r="G4"/>
      <c r="H4"/>
      <c r="I4"/>
      <c r="J4"/>
    </row>
    <row r="5" spans="1:10" ht="12.75">
      <c r="A5" s="12">
        <v>3</v>
      </c>
      <c r="B5" s="68" t="s">
        <v>31</v>
      </c>
      <c r="C5" s="69">
        <f>457+455+407</f>
        <v>1319</v>
      </c>
      <c r="E5"/>
      <c r="F5"/>
      <c r="G5"/>
      <c r="H5"/>
      <c r="I5"/>
      <c r="J5"/>
    </row>
    <row r="6" spans="1:10" ht="12.75">
      <c r="A6" s="10">
        <v>4</v>
      </c>
      <c r="B6" s="68" t="s">
        <v>26</v>
      </c>
      <c r="C6" s="69">
        <v>1080</v>
      </c>
      <c r="E6"/>
      <c r="F6"/>
      <c r="G6"/>
      <c r="H6"/>
      <c r="I6"/>
      <c r="J6"/>
    </row>
    <row r="7" spans="1:10" ht="12.75">
      <c r="A7" s="10">
        <v>5</v>
      </c>
      <c r="B7" s="68" t="s">
        <v>14</v>
      </c>
      <c r="C7" s="69">
        <f>796+239</f>
        <v>1035</v>
      </c>
      <c r="E7"/>
      <c r="F7"/>
      <c r="G7"/>
      <c r="H7"/>
      <c r="I7"/>
      <c r="J7"/>
    </row>
    <row r="8" spans="1:10" ht="12.75">
      <c r="A8" s="10">
        <v>6</v>
      </c>
      <c r="B8" s="68" t="s">
        <v>50</v>
      </c>
      <c r="C8" s="69">
        <v>1016</v>
      </c>
      <c r="E8"/>
      <c r="F8"/>
      <c r="G8"/>
      <c r="H8"/>
      <c r="I8"/>
      <c r="J8"/>
    </row>
    <row r="9" spans="1:10" ht="12.75">
      <c r="A9" s="10">
        <v>7</v>
      </c>
      <c r="B9" s="73" t="s">
        <v>49</v>
      </c>
      <c r="C9" s="73">
        <v>513</v>
      </c>
      <c r="E9"/>
      <c r="F9"/>
      <c r="G9"/>
      <c r="H9"/>
      <c r="I9"/>
      <c r="J9"/>
    </row>
    <row r="10" spans="1:10" ht="12.75">
      <c r="A10" s="10">
        <v>8</v>
      </c>
      <c r="B10" s="68" t="s">
        <v>37</v>
      </c>
      <c r="C10" s="69">
        <v>470</v>
      </c>
      <c r="E10"/>
      <c r="F10"/>
      <c r="G10"/>
      <c r="H10"/>
      <c r="I10"/>
      <c r="J10"/>
    </row>
    <row r="11" spans="1:10" ht="12.75">
      <c r="A11" s="10">
        <v>9</v>
      </c>
      <c r="B11" s="68" t="s">
        <v>53</v>
      </c>
      <c r="C11" s="69">
        <v>420</v>
      </c>
      <c r="E11"/>
      <c r="F11"/>
      <c r="G11"/>
      <c r="H11"/>
      <c r="I11"/>
      <c r="J11"/>
    </row>
    <row r="12" spans="1:10" ht="12.75">
      <c r="A12" s="10">
        <v>10</v>
      </c>
      <c r="B12" s="68" t="s">
        <v>108</v>
      </c>
      <c r="C12" s="69">
        <v>416</v>
      </c>
      <c r="E12"/>
      <c r="F12"/>
      <c r="G12"/>
      <c r="H12"/>
      <c r="I12"/>
      <c r="J12"/>
    </row>
    <row r="13" spans="1:10" ht="12.75">
      <c r="A13" s="10">
        <v>11</v>
      </c>
      <c r="B13" s="73" t="s">
        <v>48</v>
      </c>
      <c r="C13" s="69">
        <v>387</v>
      </c>
      <c r="E13"/>
      <c r="F13"/>
      <c r="G13"/>
      <c r="H13"/>
      <c r="I13"/>
      <c r="J13"/>
    </row>
    <row r="14" spans="1:10" ht="12.75">
      <c r="A14" s="10">
        <v>12</v>
      </c>
      <c r="B14" s="68" t="s">
        <v>135</v>
      </c>
      <c r="C14" s="69">
        <v>354</v>
      </c>
      <c r="E14"/>
      <c r="F14"/>
      <c r="G14"/>
      <c r="H14"/>
      <c r="I14"/>
      <c r="J14"/>
    </row>
    <row r="15" spans="1:10" ht="12.75">
      <c r="A15" s="10">
        <v>13</v>
      </c>
      <c r="B15" s="68" t="s">
        <v>59</v>
      </c>
      <c r="C15" s="69">
        <v>262</v>
      </c>
      <c r="E15"/>
      <c r="F15"/>
      <c r="G15"/>
      <c r="H15"/>
      <c r="I15"/>
      <c r="J15"/>
    </row>
    <row r="16" spans="3:10" ht="12.75">
      <c r="C16" s="2"/>
      <c r="E16"/>
      <c r="F16"/>
      <c r="G16"/>
      <c r="H16"/>
      <c r="I16"/>
      <c r="J16"/>
    </row>
    <row r="17" spans="3:10" ht="12.75">
      <c r="C17" s="2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421875" style="18" customWidth="1"/>
    <col min="2" max="2" width="11.140625" style="16" customWidth="1"/>
    <col min="3" max="3" width="8.7109375" style="19" customWidth="1"/>
    <col min="4" max="4" width="19.7109375" style="15" customWidth="1"/>
    <col min="5" max="5" width="9.140625" style="14" customWidth="1"/>
    <col min="6" max="6" width="7.421875" style="12" customWidth="1"/>
    <col min="7" max="7" width="6.8515625" style="20" bestFit="1" customWidth="1"/>
    <col min="8" max="11" width="5.7109375" style="20" customWidth="1"/>
    <col min="12" max="13" width="5.7109375" style="17" customWidth="1"/>
    <col min="14" max="14" width="6.28125" style="17" customWidth="1"/>
    <col min="15" max="16384" width="9.140625" style="14" customWidth="1"/>
  </cols>
  <sheetData>
    <row r="1" spans="1:14" ht="15">
      <c r="A1" s="52" t="s">
        <v>81</v>
      </c>
      <c r="B1" s="6"/>
      <c r="C1" s="6"/>
      <c r="D1" s="53" t="s">
        <v>82</v>
      </c>
      <c r="E1" s="6"/>
      <c r="F1" s="6"/>
      <c r="G1" s="14"/>
      <c r="H1" s="14"/>
      <c r="I1" s="14"/>
      <c r="J1" s="14"/>
      <c r="K1" s="14"/>
      <c r="L1" s="14"/>
      <c r="M1" s="14"/>
      <c r="N1" s="14"/>
    </row>
    <row r="2" spans="1:14" ht="15">
      <c r="A2" s="6"/>
      <c r="B2" s="6"/>
      <c r="C2" s="6"/>
      <c r="D2" s="54" t="s">
        <v>83</v>
      </c>
      <c r="E2" s="6"/>
      <c r="F2" s="6"/>
      <c r="G2" s="14"/>
      <c r="H2" s="14"/>
      <c r="I2" s="14"/>
      <c r="J2" s="14"/>
      <c r="K2" s="14"/>
      <c r="L2" s="14"/>
      <c r="M2" s="14"/>
      <c r="N2" s="14"/>
    </row>
    <row r="3" spans="1:14" ht="15">
      <c r="A3" s="6"/>
      <c r="B3" s="6"/>
      <c r="C3" s="6"/>
      <c r="D3" s="6"/>
      <c r="E3" s="6"/>
      <c r="F3" s="6"/>
      <c r="G3" s="14"/>
      <c r="H3" s="14"/>
      <c r="I3" s="14"/>
      <c r="J3" s="14"/>
      <c r="K3" s="14"/>
      <c r="L3" s="14"/>
      <c r="M3" s="14"/>
      <c r="N3" s="14"/>
    </row>
    <row r="4" spans="1:14" ht="15">
      <c r="A4" s="9" t="s">
        <v>84</v>
      </c>
      <c r="B4" s="4" t="s">
        <v>85</v>
      </c>
      <c r="C4" s="6"/>
      <c r="D4" s="9" t="s">
        <v>86</v>
      </c>
      <c r="E4" s="4" t="s">
        <v>85</v>
      </c>
      <c r="F4" s="6"/>
      <c r="G4" s="14"/>
      <c r="H4" s="14"/>
      <c r="I4" s="14"/>
      <c r="J4" s="14"/>
      <c r="K4" s="14"/>
      <c r="L4" s="14"/>
      <c r="M4" s="14"/>
      <c r="N4" s="14"/>
    </row>
    <row r="5" spans="1:14" ht="15">
      <c r="A5" s="55" t="s">
        <v>36</v>
      </c>
      <c r="B5" s="56">
        <v>3259</v>
      </c>
      <c r="C5" s="6"/>
      <c r="D5" s="55" t="s">
        <v>87</v>
      </c>
      <c r="E5" s="56">
        <v>4183</v>
      </c>
      <c r="F5" s="6"/>
      <c r="G5" s="14"/>
      <c r="H5" s="14"/>
      <c r="I5" s="14"/>
      <c r="J5" s="14"/>
      <c r="K5" s="14"/>
      <c r="L5" s="14"/>
      <c r="M5" s="14"/>
      <c r="N5" s="14"/>
    </row>
    <row r="6" spans="1:14" ht="15">
      <c r="A6" s="57" t="s">
        <v>88</v>
      </c>
      <c r="B6" s="58"/>
      <c r="C6" s="6"/>
      <c r="D6" s="57" t="s">
        <v>28</v>
      </c>
      <c r="E6" s="58">
        <v>3465</v>
      </c>
      <c r="F6" s="6"/>
      <c r="G6" s="14"/>
      <c r="H6" s="14"/>
      <c r="I6" s="14"/>
      <c r="J6" s="14"/>
      <c r="K6" s="14"/>
      <c r="L6" s="14"/>
      <c r="M6" s="14"/>
      <c r="N6" s="14"/>
    </row>
    <row r="7" spans="1:14" ht="15">
      <c r="A7" s="57" t="s">
        <v>89</v>
      </c>
      <c r="B7" s="58"/>
      <c r="C7" s="6"/>
      <c r="D7" s="57" t="s">
        <v>38</v>
      </c>
      <c r="E7" s="58">
        <v>1228</v>
      </c>
      <c r="F7" s="6"/>
      <c r="G7" s="14"/>
      <c r="H7" s="14"/>
      <c r="I7" s="14"/>
      <c r="J7" s="14"/>
      <c r="K7" s="14"/>
      <c r="L7" s="14"/>
      <c r="M7" s="14"/>
      <c r="N7" s="14"/>
    </row>
    <row r="8" spans="1:14" ht="15">
      <c r="A8" s="57" t="s">
        <v>24</v>
      </c>
      <c r="B8" s="58"/>
      <c r="C8" s="6"/>
      <c r="D8" s="57" t="s">
        <v>90</v>
      </c>
      <c r="E8" s="58"/>
      <c r="F8" s="6"/>
      <c r="G8" s="14"/>
      <c r="H8" s="14"/>
      <c r="I8" s="14"/>
      <c r="J8" s="14"/>
      <c r="K8" s="14"/>
      <c r="L8" s="14"/>
      <c r="M8" s="14"/>
      <c r="N8" s="14"/>
    </row>
    <row r="9" spans="1:14" ht="15">
      <c r="A9" s="57" t="s">
        <v>91</v>
      </c>
      <c r="B9" s="58"/>
      <c r="C9" s="6"/>
      <c r="D9" s="57" t="s">
        <v>51</v>
      </c>
      <c r="E9" s="58"/>
      <c r="F9" s="6"/>
      <c r="G9" s="14"/>
      <c r="H9" s="14"/>
      <c r="I9" s="14"/>
      <c r="J9" s="14"/>
      <c r="K9" s="14"/>
      <c r="L9" s="14"/>
      <c r="M9" s="14"/>
      <c r="N9" s="14"/>
    </row>
    <row r="10" spans="1:14" ht="15">
      <c r="A10" s="57" t="s">
        <v>92</v>
      </c>
      <c r="B10" s="58"/>
      <c r="C10" s="6"/>
      <c r="D10" s="57" t="s">
        <v>93</v>
      </c>
      <c r="E10" s="58"/>
      <c r="F10" s="6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57" t="s">
        <v>94</v>
      </c>
      <c r="B11" s="58"/>
      <c r="C11" s="6"/>
      <c r="D11" s="57" t="s">
        <v>95</v>
      </c>
      <c r="E11" s="58"/>
      <c r="F11" s="6"/>
      <c r="G11" s="14"/>
      <c r="H11" s="14"/>
      <c r="I11" s="14"/>
      <c r="J11" s="14"/>
      <c r="K11" s="14"/>
      <c r="L11" s="14"/>
      <c r="M11" s="14"/>
      <c r="N11" s="14"/>
    </row>
    <row r="12" spans="1:14" ht="15">
      <c r="A12" s="57" t="s">
        <v>62</v>
      </c>
      <c r="B12" s="58"/>
      <c r="C12" s="6"/>
      <c r="D12" s="57" t="s">
        <v>55</v>
      </c>
      <c r="E12" s="58"/>
      <c r="F12" s="6"/>
      <c r="G12" s="14"/>
      <c r="H12" s="14"/>
      <c r="I12" s="14"/>
      <c r="J12" s="14"/>
      <c r="K12" s="14"/>
      <c r="L12" s="14"/>
      <c r="M12" s="14"/>
      <c r="N12" s="14"/>
    </row>
    <row r="13" spans="1:14" ht="15">
      <c r="A13" s="57"/>
      <c r="B13" s="58"/>
      <c r="C13" s="6"/>
      <c r="D13" s="57" t="s">
        <v>96</v>
      </c>
      <c r="E13" s="58"/>
      <c r="F13" s="6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59" t="s">
        <v>97</v>
      </c>
      <c r="B14" s="60">
        <f>SUM(B5:B13)</f>
        <v>3259</v>
      </c>
      <c r="C14" s="6"/>
      <c r="D14" s="59" t="s">
        <v>98</v>
      </c>
      <c r="E14" s="60">
        <f>SUM(E5:E13)</f>
        <v>8876</v>
      </c>
      <c r="F14" s="6"/>
      <c r="G14" s="14"/>
      <c r="H14" s="14"/>
      <c r="I14" s="14"/>
      <c r="J14" s="14"/>
      <c r="K14" s="14"/>
      <c r="L14" s="14"/>
      <c r="M14" s="14"/>
      <c r="N14" s="14"/>
    </row>
    <row r="15" spans="1:14" ht="15">
      <c r="A15" s="61" t="s">
        <v>99</v>
      </c>
      <c r="B15" s="62">
        <f>2+2+0+0+3+4</f>
        <v>11</v>
      </c>
      <c r="C15" s="6"/>
      <c r="D15" s="61" t="s">
        <v>99</v>
      </c>
      <c r="E15" s="62">
        <f>3+4+3+1+0+0</f>
        <v>11</v>
      </c>
      <c r="F15" s="6"/>
      <c r="G15" s="14"/>
      <c r="H15" s="14"/>
      <c r="I15" s="14"/>
      <c r="J15" s="14"/>
      <c r="K15" s="14"/>
      <c r="L15" s="14"/>
      <c r="M15" s="14"/>
      <c r="N15" s="14"/>
    </row>
    <row r="16" spans="1:14" ht="15">
      <c r="A16" s="61" t="s">
        <v>100</v>
      </c>
      <c r="B16" s="63">
        <v>3</v>
      </c>
      <c r="C16" s="6"/>
      <c r="D16" s="61" t="s">
        <v>100</v>
      </c>
      <c r="E16" s="63">
        <v>2</v>
      </c>
      <c r="F16" s="6"/>
      <c r="G16" s="14"/>
      <c r="H16" s="14"/>
      <c r="I16" s="14"/>
      <c r="J16" s="14"/>
      <c r="K16" s="14"/>
      <c r="L16" s="14"/>
      <c r="M16" s="14"/>
      <c r="N16" s="14"/>
    </row>
    <row r="17" spans="1:14" ht="15">
      <c r="A17" s="64" t="s">
        <v>101</v>
      </c>
      <c r="B17" s="65">
        <f>8436+6198+9726+24034+6246+3259</f>
        <v>57899</v>
      </c>
      <c r="C17" s="6"/>
      <c r="D17" s="64" t="s">
        <v>101</v>
      </c>
      <c r="E17" s="65">
        <f>7300+4614+6169+23229+10502+8876</f>
        <v>60690</v>
      </c>
      <c r="F17" s="6"/>
      <c r="G17" s="14"/>
      <c r="H17" s="14"/>
      <c r="I17" s="14"/>
      <c r="J17" s="14"/>
      <c r="K17" s="14"/>
      <c r="L17" s="14"/>
      <c r="M17" s="14"/>
      <c r="N17" s="14"/>
    </row>
    <row r="18" spans="1:14" ht="15">
      <c r="A18" s="6"/>
      <c r="B18" s="6"/>
      <c r="C18" s="6"/>
      <c r="D18" s="6"/>
      <c r="E18" s="6"/>
      <c r="F18" s="6"/>
      <c r="G18" s="14"/>
      <c r="H18" s="14"/>
      <c r="I18" s="14"/>
      <c r="J18" s="14"/>
      <c r="K18" s="14"/>
      <c r="L18" s="14"/>
      <c r="M18" s="14"/>
      <c r="N18" s="14"/>
    </row>
    <row r="19" spans="1:14" ht="15">
      <c r="A19" s="9" t="s">
        <v>102</v>
      </c>
      <c r="B19" s="6"/>
      <c r="C19" s="6"/>
      <c r="D19" s="9" t="s">
        <v>103</v>
      </c>
      <c r="E19" s="6"/>
      <c r="F19" s="6"/>
      <c r="G19" s="14"/>
      <c r="H19" s="14"/>
      <c r="I19" s="14"/>
      <c r="J19" s="14"/>
      <c r="K19" s="14"/>
      <c r="L19" s="14"/>
      <c r="M19" s="14"/>
      <c r="N19" s="14"/>
    </row>
    <row r="20" spans="1:14" ht="15">
      <c r="A20" s="55" t="s">
        <v>104</v>
      </c>
      <c r="B20" s="56">
        <v>2808</v>
      </c>
      <c r="C20" s="6"/>
      <c r="D20" s="55" t="s">
        <v>40</v>
      </c>
      <c r="E20" s="56">
        <v>2043</v>
      </c>
      <c r="F20" s="6"/>
      <c r="G20" s="14"/>
      <c r="H20" s="14"/>
      <c r="I20" s="14"/>
      <c r="J20" s="14"/>
      <c r="K20" s="14"/>
      <c r="L20" s="14"/>
      <c r="M20" s="14"/>
      <c r="N20" s="14"/>
    </row>
    <row r="21" spans="1:14" ht="15">
      <c r="A21" s="57" t="s">
        <v>105</v>
      </c>
      <c r="B21" s="58">
        <v>1490</v>
      </c>
      <c r="C21" s="6"/>
      <c r="D21" s="57" t="s">
        <v>61</v>
      </c>
      <c r="E21" s="58">
        <v>1588</v>
      </c>
      <c r="F21" s="6"/>
      <c r="G21" s="14"/>
      <c r="H21" s="14"/>
      <c r="I21" s="14"/>
      <c r="J21" s="14"/>
      <c r="K21" s="14"/>
      <c r="L21" s="14"/>
      <c r="M21" s="14"/>
      <c r="N21" s="14"/>
    </row>
    <row r="22" spans="1:14" ht="15">
      <c r="A22" s="57" t="s">
        <v>106</v>
      </c>
      <c r="B22" s="58">
        <v>1209</v>
      </c>
      <c r="C22" s="6"/>
      <c r="D22" s="57" t="s">
        <v>107</v>
      </c>
      <c r="E22" s="58"/>
      <c r="F22" s="6"/>
      <c r="G22" s="14"/>
      <c r="H22" s="14"/>
      <c r="I22" s="14"/>
      <c r="J22" s="14"/>
      <c r="K22" s="14"/>
      <c r="L22" s="14"/>
      <c r="M22" s="14"/>
      <c r="N22" s="14"/>
    </row>
    <row r="23" spans="1:14" ht="15">
      <c r="A23" s="57" t="s">
        <v>108</v>
      </c>
      <c r="B23" s="58"/>
      <c r="C23" s="6"/>
      <c r="D23" s="57" t="s">
        <v>109</v>
      </c>
      <c r="E23" s="58"/>
      <c r="F23" s="6"/>
      <c r="G23" s="14"/>
      <c r="H23" s="14"/>
      <c r="I23" s="14"/>
      <c r="J23" s="14"/>
      <c r="K23" s="14"/>
      <c r="L23" s="14"/>
      <c r="M23" s="14"/>
      <c r="N23" s="14"/>
    </row>
    <row r="24" spans="1:14" ht="15">
      <c r="A24" s="57" t="s">
        <v>20</v>
      </c>
      <c r="B24" s="58"/>
      <c r="C24" s="6"/>
      <c r="D24" s="57" t="s">
        <v>110</v>
      </c>
      <c r="E24" s="58"/>
      <c r="F24" s="6"/>
      <c r="G24" s="14"/>
      <c r="H24" s="14"/>
      <c r="I24" s="14"/>
      <c r="J24" s="14"/>
      <c r="K24" s="14"/>
      <c r="L24" s="14"/>
      <c r="M24" s="14"/>
      <c r="N24" s="14"/>
    </row>
    <row r="25" spans="1:14" ht="15">
      <c r="A25" s="57" t="s">
        <v>111</v>
      </c>
      <c r="B25" s="58"/>
      <c r="C25" s="6"/>
      <c r="D25" s="57" t="s">
        <v>112</v>
      </c>
      <c r="E25" s="58"/>
      <c r="F25" s="6"/>
      <c r="G25" s="14"/>
      <c r="H25" s="14"/>
      <c r="I25" s="14"/>
      <c r="J25" s="14"/>
      <c r="K25" s="14"/>
      <c r="L25" s="14"/>
      <c r="M25" s="14"/>
      <c r="N25" s="14"/>
    </row>
    <row r="26" spans="1:14" ht="15">
      <c r="A26" s="57" t="s">
        <v>113</v>
      </c>
      <c r="B26" s="58"/>
      <c r="C26" s="6"/>
      <c r="D26" s="57" t="s">
        <v>114</v>
      </c>
      <c r="E26" s="58"/>
      <c r="F26" s="6"/>
      <c r="G26" s="14"/>
      <c r="H26" s="14"/>
      <c r="I26" s="14"/>
      <c r="J26" s="14"/>
      <c r="K26" s="14"/>
      <c r="L26" s="14"/>
      <c r="M26" s="14"/>
      <c r="N26" s="14"/>
    </row>
    <row r="27" spans="1:14" ht="15">
      <c r="A27" s="57" t="s">
        <v>115</v>
      </c>
      <c r="B27" s="58"/>
      <c r="C27" s="6"/>
      <c r="D27" s="57" t="s">
        <v>116</v>
      </c>
      <c r="E27" s="58"/>
      <c r="F27" s="6"/>
      <c r="G27" s="14"/>
      <c r="H27" s="14"/>
      <c r="I27" s="14"/>
      <c r="J27" s="14"/>
      <c r="K27" s="14"/>
      <c r="L27" s="14"/>
      <c r="M27" s="14"/>
      <c r="N27" s="14"/>
    </row>
    <row r="28" spans="1:14" ht="15">
      <c r="A28" s="59" t="s">
        <v>117</v>
      </c>
      <c r="B28" s="60">
        <f>SUM(B20:B27)</f>
        <v>5507</v>
      </c>
      <c r="C28" s="6"/>
      <c r="D28" s="59" t="s">
        <v>118</v>
      </c>
      <c r="E28" s="60">
        <f>SUM(E20:E27)</f>
        <v>3631</v>
      </c>
      <c r="F28" s="6"/>
      <c r="G28" s="14"/>
      <c r="H28" s="14"/>
      <c r="I28" s="14"/>
      <c r="J28" s="14"/>
      <c r="K28" s="14"/>
      <c r="L28" s="14"/>
      <c r="M28" s="14"/>
      <c r="N28" s="14"/>
    </row>
    <row r="29" spans="1:14" ht="15">
      <c r="A29" s="61" t="s">
        <v>99</v>
      </c>
      <c r="B29" s="62">
        <f>5+1+4+2+5+2</f>
        <v>19</v>
      </c>
      <c r="C29" s="6"/>
      <c r="D29" s="61" t="s">
        <v>99</v>
      </c>
      <c r="E29" s="62">
        <f>1+5+1+4+2+3</f>
        <v>16</v>
      </c>
      <c r="F29" s="6"/>
      <c r="G29" s="14"/>
      <c r="H29" s="14"/>
      <c r="I29" s="14"/>
      <c r="J29" s="14"/>
      <c r="K29" s="14"/>
      <c r="L29" s="14"/>
      <c r="M29" s="14"/>
      <c r="N29" s="14"/>
    </row>
    <row r="30" spans="1:14" ht="15">
      <c r="A30" s="61" t="s">
        <v>100</v>
      </c>
      <c r="B30" s="63">
        <v>4</v>
      </c>
      <c r="C30" s="6"/>
      <c r="D30" s="61" t="s">
        <v>100</v>
      </c>
      <c r="E30" s="63">
        <v>5</v>
      </c>
      <c r="F30" s="6"/>
      <c r="G30" s="14"/>
      <c r="H30" s="14"/>
      <c r="I30" s="14"/>
      <c r="J30" s="14"/>
      <c r="K30" s="14"/>
      <c r="L30" s="14"/>
      <c r="M30" s="14"/>
      <c r="N30" s="14"/>
    </row>
    <row r="31" spans="1:14" ht="15">
      <c r="A31" s="64" t="s">
        <v>101</v>
      </c>
      <c r="B31" s="65">
        <f>5830+7980+5997+23278+3207+5507</f>
        <v>51799</v>
      </c>
      <c r="C31" s="6"/>
      <c r="D31" s="64" t="s">
        <v>101</v>
      </c>
      <c r="E31" s="65">
        <f>9592+1127+7857+16636+8467+3631</f>
        <v>47310</v>
      </c>
      <c r="F31" s="6"/>
      <c r="G31" s="14"/>
      <c r="H31" s="14"/>
      <c r="I31" s="14"/>
      <c r="J31" s="14"/>
      <c r="K31" s="14"/>
      <c r="L31" s="14"/>
      <c r="M31" s="14"/>
      <c r="N31" s="14"/>
    </row>
    <row r="32" spans="1:14" ht="15">
      <c r="A32" s="6"/>
      <c r="B32" s="6"/>
      <c r="C32" s="6"/>
      <c r="D32" s="6"/>
      <c r="E32" s="6"/>
      <c r="F32" s="6"/>
      <c r="G32" s="14"/>
      <c r="H32" s="14"/>
      <c r="I32" s="14"/>
      <c r="J32" s="14"/>
      <c r="K32" s="14"/>
      <c r="L32" s="14"/>
      <c r="M32" s="14"/>
      <c r="N32" s="14"/>
    </row>
    <row r="33" spans="1:14" ht="15">
      <c r="A33" s="9" t="s">
        <v>119</v>
      </c>
      <c r="B33" s="6"/>
      <c r="C33" s="6"/>
      <c r="D33" s="9" t="s">
        <v>120</v>
      </c>
      <c r="E33" s="6"/>
      <c r="F33" s="6"/>
      <c r="G33" s="14"/>
      <c r="H33" s="14"/>
      <c r="I33" s="14"/>
      <c r="J33" s="14"/>
      <c r="K33" s="14"/>
      <c r="L33" s="14"/>
      <c r="M33" s="14"/>
      <c r="N33" s="14"/>
    </row>
    <row r="34" spans="1:14" ht="15">
      <c r="A34" s="55" t="s">
        <v>59</v>
      </c>
      <c r="B34" s="56"/>
      <c r="C34" s="6"/>
      <c r="D34" s="55" t="s">
        <v>14</v>
      </c>
      <c r="E34" s="56">
        <v>3250</v>
      </c>
      <c r="F34" s="6"/>
      <c r="G34" s="14"/>
      <c r="H34" s="14"/>
      <c r="I34" s="14"/>
      <c r="J34" s="14"/>
      <c r="K34" s="14"/>
      <c r="L34" s="14"/>
      <c r="M34" s="14"/>
      <c r="N34" s="14"/>
    </row>
    <row r="35" spans="1:14" ht="15">
      <c r="A35" s="57" t="s">
        <v>121</v>
      </c>
      <c r="B35" s="58"/>
      <c r="C35" s="6"/>
      <c r="D35" s="57" t="s">
        <v>41</v>
      </c>
      <c r="E35" s="58"/>
      <c r="F35" s="6"/>
      <c r="G35" s="14"/>
      <c r="H35" s="14"/>
      <c r="I35" s="14"/>
      <c r="J35" s="14"/>
      <c r="K35" s="14"/>
      <c r="L35" s="14"/>
      <c r="M35" s="14"/>
      <c r="N35" s="14"/>
    </row>
    <row r="36" spans="1:14" ht="15">
      <c r="A36" s="57" t="s">
        <v>53</v>
      </c>
      <c r="B36" s="58"/>
      <c r="C36" s="6"/>
      <c r="D36" s="57" t="s">
        <v>31</v>
      </c>
      <c r="E36" s="58">
        <v>3039</v>
      </c>
      <c r="F36" s="6"/>
      <c r="G36" s="14"/>
      <c r="H36" s="14"/>
      <c r="I36" s="14"/>
      <c r="J36" s="14"/>
      <c r="K36" s="14"/>
      <c r="L36" s="14"/>
      <c r="M36" s="14"/>
      <c r="N36" s="14"/>
    </row>
    <row r="37" spans="1:14" ht="15">
      <c r="A37" s="57" t="s">
        <v>17</v>
      </c>
      <c r="B37" s="58"/>
      <c r="C37" s="6"/>
      <c r="D37" s="57" t="s">
        <v>52</v>
      </c>
      <c r="E37" s="58"/>
      <c r="F37" s="6"/>
      <c r="G37" s="14"/>
      <c r="H37" s="14"/>
      <c r="I37" s="14"/>
      <c r="J37" s="14"/>
      <c r="K37" s="14"/>
      <c r="L37" s="14"/>
      <c r="M37" s="14"/>
      <c r="N37" s="14"/>
    </row>
    <row r="38" spans="1:14" ht="15">
      <c r="A38" s="57" t="s">
        <v>122</v>
      </c>
      <c r="B38" s="58"/>
      <c r="C38" s="6"/>
      <c r="D38" s="57" t="s">
        <v>33</v>
      </c>
      <c r="E38" s="58"/>
      <c r="F38" s="6"/>
      <c r="G38" s="14"/>
      <c r="H38" s="14"/>
      <c r="I38" s="14"/>
      <c r="J38" s="14"/>
      <c r="K38" s="14"/>
      <c r="L38" s="14"/>
      <c r="M38" s="14"/>
      <c r="N38" s="14"/>
    </row>
    <row r="39" spans="1:14" ht="15">
      <c r="A39" s="57" t="s">
        <v>123</v>
      </c>
      <c r="B39" s="58"/>
      <c r="C39" s="6"/>
      <c r="D39" s="57" t="s">
        <v>48</v>
      </c>
      <c r="E39" s="58"/>
      <c r="F39" s="6"/>
      <c r="G39" s="14"/>
      <c r="H39" s="14"/>
      <c r="I39" s="14"/>
      <c r="J39" s="14"/>
      <c r="K39" s="14"/>
      <c r="L39" s="14"/>
      <c r="M39" s="14"/>
      <c r="N39" s="14"/>
    </row>
    <row r="40" spans="1:14" ht="15">
      <c r="A40" s="57" t="s">
        <v>124</v>
      </c>
      <c r="B40" s="58"/>
      <c r="C40" s="6"/>
      <c r="D40" s="57" t="s">
        <v>50</v>
      </c>
      <c r="E40" s="58">
        <v>2411</v>
      </c>
      <c r="F40" s="6"/>
      <c r="G40" s="14"/>
      <c r="H40" s="14"/>
      <c r="I40" s="14"/>
      <c r="J40" s="14"/>
      <c r="K40" s="14"/>
      <c r="L40" s="14"/>
      <c r="M40" s="14"/>
      <c r="N40" s="14"/>
    </row>
    <row r="41" spans="1:14" ht="15">
      <c r="A41" s="57" t="s">
        <v>125</v>
      </c>
      <c r="B41" s="58"/>
      <c r="C41" s="6"/>
      <c r="D41" s="57" t="s">
        <v>126</v>
      </c>
      <c r="E41" s="58"/>
      <c r="F41" s="6"/>
      <c r="G41" s="14"/>
      <c r="H41" s="14"/>
      <c r="I41" s="14"/>
      <c r="J41" s="14"/>
      <c r="K41" s="14"/>
      <c r="L41" s="14"/>
      <c r="M41" s="14"/>
      <c r="N41" s="14"/>
    </row>
    <row r="42" spans="1:14" ht="15">
      <c r="A42" s="59" t="s">
        <v>127</v>
      </c>
      <c r="B42" s="60">
        <f>SUM(B34:B41)</f>
        <v>0</v>
      </c>
      <c r="C42" s="6"/>
      <c r="D42" s="59" t="s">
        <v>128</v>
      </c>
      <c r="E42" s="60">
        <f>SUM(E34:E41)</f>
        <v>8700</v>
      </c>
      <c r="F42" s="6"/>
      <c r="G42" s="14"/>
      <c r="H42" s="14"/>
      <c r="I42" s="14"/>
      <c r="J42" s="14"/>
      <c r="K42" s="14"/>
      <c r="L42" s="14"/>
      <c r="M42" s="14"/>
      <c r="N42" s="14"/>
    </row>
    <row r="43" spans="1:14" ht="15">
      <c r="A43" s="61" t="s">
        <v>99</v>
      </c>
      <c r="B43" s="66">
        <f>4+3+5+5+4+5</f>
        <v>26</v>
      </c>
      <c r="C43" s="6"/>
      <c r="D43" s="61" t="s">
        <v>99</v>
      </c>
      <c r="E43" s="66">
        <f>0+0+2+3+1+1</f>
        <v>7</v>
      </c>
      <c r="F43" s="6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61" t="s">
        <v>100</v>
      </c>
      <c r="B44" s="63">
        <v>6</v>
      </c>
      <c r="C44" s="6"/>
      <c r="D44" s="61" t="s">
        <v>100</v>
      </c>
      <c r="E44" s="63">
        <v>1</v>
      </c>
      <c r="F44" s="6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64" t="s">
        <v>101</v>
      </c>
      <c r="B45" s="65">
        <f>7055+4906+4601+13961+3476+0</f>
        <v>33999</v>
      </c>
      <c r="C45" s="6"/>
      <c r="D45" s="64" t="s">
        <v>101</v>
      </c>
      <c r="E45" s="65">
        <f>9866+8607+6349+22860+8798+8700</f>
        <v>65180</v>
      </c>
      <c r="F45" s="6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6"/>
      <c r="B46" s="6"/>
      <c r="C46" s="6"/>
      <c r="D46" s="6"/>
      <c r="E46" s="6"/>
      <c r="F46" s="6"/>
      <c r="G46" s="14"/>
      <c r="H46" s="14"/>
      <c r="I46" s="14"/>
      <c r="J46" s="14"/>
      <c r="K46" s="14"/>
      <c r="L46" s="14"/>
      <c r="M46" s="14"/>
      <c r="N46" s="14"/>
    </row>
    <row r="47" spans="1:14" ht="15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5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5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5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5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5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5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5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5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5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5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5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5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5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5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5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5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5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5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5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5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5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5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5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5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5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5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5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5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5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5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5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5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ht="15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ht="15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ht="15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ht="15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ht="15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ht="15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ht="15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ht="15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ht="15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ht="15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ht="15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ht="15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5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ht="15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15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ht="15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ht="15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ht="15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5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5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5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5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ht="15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ht="15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ht="15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ht="15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ht="15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>
      <c r="A126" s="14"/>
      <c r="B126" s="14"/>
      <c r="C126" s="14"/>
      <c r="D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>
      <c r="A127" s="14"/>
      <c r="B127" s="14"/>
      <c r="C127" s="14"/>
      <c r="D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>
      <c r="A128" s="14"/>
      <c r="B128" s="14"/>
      <c r="C128" s="14"/>
      <c r="D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>
      <c r="A129" s="14"/>
      <c r="B129" s="14"/>
      <c r="C129" s="14"/>
      <c r="D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>
      <c r="A130" s="14"/>
      <c r="B130" s="14"/>
      <c r="C130" s="14"/>
      <c r="D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>
      <c r="A131" s="14"/>
      <c r="B131" s="14"/>
      <c r="C131" s="14"/>
      <c r="D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>
      <c r="A132" s="14"/>
      <c r="B132" s="14"/>
      <c r="C132" s="14"/>
      <c r="D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>
      <c r="A133" s="14"/>
      <c r="B133" s="14"/>
      <c r="C133" s="14"/>
      <c r="D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ht="15">
      <c r="A134" s="14"/>
      <c r="B134" s="14"/>
      <c r="C134" s="14"/>
      <c r="D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ht="15">
      <c r="A135" s="14"/>
      <c r="B135" s="14"/>
      <c r="C135" s="14"/>
      <c r="D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>
      <c r="A136" s="14"/>
      <c r="B136" s="14"/>
      <c r="C136" s="14"/>
      <c r="D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>
      <c r="A137" s="14"/>
      <c r="B137" s="14"/>
      <c r="C137" s="14"/>
      <c r="D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ht="15">
      <c r="A138" s="14"/>
      <c r="B138" s="14"/>
      <c r="C138" s="14"/>
      <c r="D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ht="15">
      <c r="A139" s="14"/>
      <c r="B139" s="14"/>
      <c r="C139" s="14"/>
      <c r="D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ht="15">
      <c r="A140" s="14"/>
      <c r="B140" s="14"/>
      <c r="C140" s="14"/>
      <c r="D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>
      <c r="A141" s="14"/>
      <c r="B141" s="14"/>
      <c r="C141" s="14"/>
      <c r="D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>
      <c r="A142" s="14"/>
      <c r="B142" s="14"/>
      <c r="C142" s="14"/>
      <c r="D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ht="15">
      <c r="A143" s="14"/>
      <c r="B143" s="14"/>
      <c r="C143" s="14"/>
      <c r="D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ht="15">
      <c r="A144" s="14"/>
      <c r="B144" s="14"/>
      <c r="C144" s="14"/>
      <c r="D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>
      <c r="A145" s="14"/>
      <c r="B145" s="14"/>
      <c r="C145" s="14"/>
      <c r="D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ht="15">
      <c r="A146" s="14"/>
      <c r="B146" s="14"/>
      <c r="C146" s="14"/>
      <c r="D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ht="15">
      <c r="A147" s="14"/>
      <c r="B147" s="14"/>
      <c r="C147" s="14"/>
      <c r="D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>
      <c r="A148" s="14"/>
      <c r="B148" s="14"/>
      <c r="C148" s="14"/>
      <c r="D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>
      <c r="A149" s="14"/>
      <c r="B149" s="14"/>
      <c r="C149" s="14"/>
      <c r="D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>
      <c r="A150" s="14"/>
      <c r="B150" s="14"/>
      <c r="C150" s="14"/>
      <c r="D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ht="15">
      <c r="A151" s="14"/>
      <c r="B151" s="14"/>
      <c r="C151" s="14"/>
      <c r="D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ht="15">
      <c r="A152" s="14"/>
      <c r="B152" s="14"/>
      <c r="C152" s="14"/>
      <c r="D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>
      <c r="A153" s="14"/>
      <c r="B153" s="14"/>
      <c r="C153" s="14"/>
      <c r="D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ht="15">
      <c r="A154" s="14"/>
      <c r="B154" s="14"/>
      <c r="C154" s="14"/>
      <c r="D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ht="15">
      <c r="A155" s="14"/>
      <c r="B155" s="14"/>
      <c r="C155" s="14"/>
      <c r="D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>
      <c r="A156" s="14"/>
      <c r="B156" s="14"/>
      <c r="C156" s="14"/>
      <c r="D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>
      <c r="A157" s="14"/>
      <c r="B157" s="14"/>
      <c r="C157" s="14"/>
      <c r="D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>
      <c r="A158" s="14"/>
      <c r="B158" s="14"/>
      <c r="C158" s="14"/>
      <c r="D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ht="15">
      <c r="A159" s="14"/>
      <c r="B159" s="14"/>
      <c r="C159" s="14"/>
      <c r="D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ht="15">
      <c r="A160" s="14"/>
      <c r="B160" s="14"/>
      <c r="C160" s="14"/>
      <c r="D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>
      <c r="A161" s="14"/>
      <c r="B161" s="14"/>
      <c r="C161" s="14"/>
      <c r="D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>
      <c r="A162" s="14"/>
      <c r="B162" s="14"/>
      <c r="C162" s="14"/>
      <c r="D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>
      <c r="A163" s="14"/>
      <c r="B163" s="14"/>
      <c r="C163" s="14"/>
      <c r="D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>
      <c r="A164" s="14"/>
      <c r="B164" s="14"/>
      <c r="C164" s="14"/>
      <c r="D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>
      <c r="A165" s="14"/>
      <c r="B165" s="14"/>
      <c r="C165" s="14"/>
      <c r="D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>
      <c r="A166" s="14"/>
      <c r="B166" s="14"/>
      <c r="C166" s="14"/>
      <c r="D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>
      <c r="A167" s="14"/>
      <c r="B167" s="14"/>
      <c r="C167" s="14"/>
      <c r="D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>
      <c r="A168" s="14"/>
      <c r="B168" s="14"/>
      <c r="C168" s="14"/>
      <c r="D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>
      <c r="A169" s="14"/>
      <c r="B169" s="14"/>
      <c r="C169" s="14"/>
      <c r="D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>
      <c r="A170" s="14"/>
      <c r="B170" s="14"/>
      <c r="C170" s="14"/>
      <c r="D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>
      <c r="A171" s="14"/>
      <c r="B171" s="14"/>
      <c r="C171" s="14"/>
      <c r="D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ht="15">
      <c r="A172" s="14"/>
      <c r="B172" s="14"/>
      <c r="C172" s="14"/>
      <c r="D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ht="15">
      <c r="A173" s="14"/>
      <c r="B173" s="14"/>
      <c r="C173" s="14"/>
      <c r="D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>
      <c r="A174" s="14"/>
      <c r="B174" s="14"/>
      <c r="C174" s="14"/>
      <c r="D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>
      <c r="A175" s="14"/>
      <c r="B175" s="14"/>
      <c r="C175" s="14"/>
      <c r="D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ht="15">
      <c r="A176" s="14"/>
      <c r="B176" s="14"/>
      <c r="C176" s="14"/>
      <c r="D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ht="15">
      <c r="A177" s="14"/>
      <c r="B177" s="14"/>
      <c r="C177" s="14"/>
      <c r="D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ht="15">
      <c r="A178" s="14"/>
      <c r="B178" s="14"/>
      <c r="C178" s="14"/>
      <c r="D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>
      <c r="A179" s="14"/>
      <c r="B179" s="14"/>
      <c r="C179" s="14"/>
      <c r="D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>
      <c r="A180" s="14"/>
      <c r="B180" s="14"/>
      <c r="C180" s="14"/>
      <c r="D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ht="15">
      <c r="A181" s="14"/>
      <c r="B181" s="14"/>
      <c r="C181" s="14"/>
      <c r="D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ht="15">
      <c r="A182" s="14"/>
      <c r="B182" s="14"/>
      <c r="C182" s="14"/>
      <c r="D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>
      <c r="A183" s="14"/>
      <c r="B183" s="14"/>
      <c r="C183" s="14"/>
      <c r="D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ht="15">
      <c r="A184" s="14"/>
      <c r="B184" s="14"/>
      <c r="C184" s="14"/>
      <c r="D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ht="15">
      <c r="A185" s="14"/>
      <c r="B185" s="14"/>
      <c r="C185" s="14"/>
      <c r="D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>
      <c r="A186" s="14"/>
      <c r="B186" s="14"/>
      <c r="C186" s="14"/>
      <c r="D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>
      <c r="A187" s="14"/>
      <c r="B187" s="14"/>
      <c r="C187" s="14"/>
      <c r="D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>
      <c r="A188" s="14"/>
      <c r="B188" s="14"/>
      <c r="C188" s="14"/>
      <c r="D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">
      <c r="A189" s="14"/>
      <c r="B189" s="14"/>
      <c r="C189" s="14"/>
      <c r="D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ht="15">
      <c r="A190" s="14"/>
      <c r="B190" s="14"/>
      <c r="C190" s="14"/>
      <c r="D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>
      <c r="A191" s="14"/>
      <c r="B191" s="14"/>
      <c r="C191" s="14"/>
      <c r="D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ht="15">
      <c r="A192" s="14"/>
      <c r="B192" s="14"/>
      <c r="C192" s="14"/>
      <c r="D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ht="15">
      <c r="A193" s="14"/>
      <c r="B193" s="14"/>
      <c r="C193" s="14"/>
      <c r="D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>
      <c r="A194" s="14"/>
      <c r="B194" s="14"/>
      <c r="C194" s="14"/>
      <c r="D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>
      <c r="A195" s="14"/>
      <c r="B195" s="14"/>
      <c r="C195" s="14"/>
      <c r="D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>
      <c r="A196" s="14"/>
      <c r="B196" s="14"/>
      <c r="C196" s="14"/>
      <c r="D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ht="15">
      <c r="A197" s="14"/>
      <c r="B197" s="14"/>
      <c r="C197" s="14"/>
      <c r="D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ht="15">
      <c r="A198" s="14"/>
      <c r="B198" s="14"/>
      <c r="C198" s="14"/>
      <c r="D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>
      <c r="A199" s="14"/>
      <c r="B199" s="14"/>
      <c r="C199" s="14"/>
      <c r="D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>
      <c r="A200" s="14"/>
      <c r="B200" s="14"/>
      <c r="C200" s="14"/>
      <c r="D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">
      <c r="A201" s="14"/>
      <c r="B201" s="14"/>
      <c r="C201" s="14"/>
      <c r="D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">
      <c r="A202" s="14"/>
      <c r="B202" s="14"/>
      <c r="C202" s="14"/>
      <c r="D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">
      <c r="A203" s="14"/>
      <c r="B203" s="14"/>
      <c r="C203" s="14"/>
      <c r="D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">
      <c r="A204" s="14"/>
      <c r="B204" s="14"/>
      <c r="C204" s="14"/>
      <c r="D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">
      <c r="A205" s="12"/>
      <c r="B205" s="20"/>
      <c r="C205" s="20"/>
      <c r="D205" s="20"/>
      <c r="E205" s="20"/>
      <c r="F205" s="20"/>
      <c r="G205" s="17"/>
      <c r="H205" s="17"/>
      <c r="I205" s="17"/>
      <c r="J205" s="14"/>
      <c r="K205" s="14"/>
      <c r="L205" s="14"/>
      <c r="M205" s="14"/>
      <c r="N205" s="14"/>
    </row>
    <row r="206" spans="1:14" ht="15">
      <c r="A206" s="12"/>
      <c r="B206" s="20"/>
      <c r="C206" s="20"/>
      <c r="D206" s="20"/>
      <c r="E206" s="20"/>
      <c r="F206" s="20"/>
      <c r="G206" s="17"/>
      <c r="H206" s="17"/>
      <c r="I206" s="17"/>
      <c r="J206" s="14"/>
      <c r="K206" s="14"/>
      <c r="L206" s="14"/>
      <c r="M206" s="14"/>
      <c r="N206" s="14"/>
    </row>
    <row r="207" spans="1:14" ht="15">
      <c r="A207" s="12"/>
      <c r="B207" s="20"/>
      <c r="C207" s="20"/>
      <c r="D207" s="20"/>
      <c r="E207" s="20"/>
      <c r="F207" s="20"/>
      <c r="G207" s="17"/>
      <c r="H207" s="17"/>
      <c r="I207" s="17"/>
      <c r="J207" s="14"/>
      <c r="K207" s="14"/>
      <c r="L207" s="14"/>
      <c r="M207" s="14"/>
      <c r="N207" s="14"/>
    </row>
    <row r="208" spans="1:14" ht="15">
      <c r="A208" s="12"/>
      <c r="B208" s="20"/>
      <c r="C208" s="20"/>
      <c r="D208" s="20"/>
      <c r="E208" s="20"/>
      <c r="F208" s="20"/>
      <c r="G208" s="17"/>
      <c r="H208" s="17"/>
      <c r="I208" s="17"/>
      <c r="J208" s="14"/>
      <c r="K208" s="14"/>
      <c r="L208" s="14"/>
      <c r="M208" s="14"/>
      <c r="N208" s="14"/>
    </row>
    <row r="209" spans="1:14" ht="15">
      <c r="A209" s="12"/>
      <c r="B209" s="20"/>
      <c r="C209" s="20"/>
      <c r="D209" s="20"/>
      <c r="E209" s="20"/>
      <c r="F209" s="20"/>
      <c r="G209" s="17"/>
      <c r="H209" s="17"/>
      <c r="I209" s="17"/>
      <c r="J209" s="14"/>
      <c r="K209" s="14"/>
      <c r="L209" s="14"/>
      <c r="M209" s="14"/>
      <c r="N209" s="14"/>
    </row>
    <row r="210" spans="1:14" ht="15">
      <c r="A210" s="12"/>
      <c r="B210" s="20"/>
      <c r="C210" s="20"/>
      <c r="D210" s="20"/>
      <c r="E210" s="20"/>
      <c r="F210" s="20"/>
      <c r="G210" s="17"/>
      <c r="H210" s="17"/>
      <c r="I210" s="17"/>
      <c r="J210" s="14"/>
      <c r="K210" s="14"/>
      <c r="L210" s="14"/>
      <c r="M210" s="14"/>
      <c r="N210" s="14"/>
    </row>
    <row r="211" spans="1:14" ht="15">
      <c r="A211" s="12"/>
      <c r="B211" s="20"/>
      <c r="C211" s="20"/>
      <c r="D211" s="20"/>
      <c r="E211" s="20"/>
      <c r="F211" s="20"/>
      <c r="G211" s="17"/>
      <c r="H211" s="17"/>
      <c r="I211" s="17"/>
      <c r="J211" s="14"/>
      <c r="K211" s="14"/>
      <c r="L211" s="14"/>
      <c r="M211" s="14"/>
      <c r="N211" s="14"/>
    </row>
    <row r="212" spans="1:14" ht="15">
      <c r="A212" s="12"/>
      <c r="B212" s="20"/>
      <c r="C212" s="20"/>
      <c r="D212" s="20"/>
      <c r="E212" s="20"/>
      <c r="F212" s="20"/>
      <c r="G212" s="17"/>
      <c r="H212" s="17"/>
      <c r="I212" s="17"/>
      <c r="J212" s="14"/>
      <c r="K212" s="14"/>
      <c r="L212" s="14"/>
      <c r="M212" s="14"/>
      <c r="N212" s="14"/>
    </row>
    <row r="213" spans="1:14" ht="15">
      <c r="A213" s="12"/>
      <c r="B213" s="20"/>
      <c r="C213" s="20"/>
      <c r="D213" s="20"/>
      <c r="E213" s="20"/>
      <c r="F213" s="20"/>
      <c r="G213" s="17"/>
      <c r="H213" s="17"/>
      <c r="I213" s="17"/>
      <c r="J213" s="14"/>
      <c r="K213" s="14"/>
      <c r="L213" s="14"/>
      <c r="M213" s="14"/>
      <c r="N213" s="14"/>
    </row>
    <row r="214" spans="1:14" ht="15">
      <c r="A214" s="12"/>
      <c r="B214" s="20"/>
      <c r="C214" s="20"/>
      <c r="D214" s="20"/>
      <c r="E214" s="20"/>
      <c r="F214" s="20"/>
      <c r="G214" s="17"/>
      <c r="H214" s="17"/>
      <c r="I214" s="17"/>
      <c r="J214" s="14"/>
      <c r="K214" s="14"/>
      <c r="L214" s="14"/>
      <c r="M214" s="14"/>
      <c r="N214" s="14"/>
    </row>
    <row r="215" spans="1:14" ht="15">
      <c r="A215" s="12"/>
      <c r="B215" s="20"/>
      <c r="C215" s="20"/>
      <c r="D215" s="20"/>
      <c r="E215" s="20"/>
      <c r="F215" s="20"/>
      <c r="G215" s="17"/>
      <c r="H215" s="17"/>
      <c r="I215" s="17"/>
      <c r="J215" s="14"/>
      <c r="K215" s="14"/>
      <c r="L215" s="14"/>
      <c r="M215" s="14"/>
      <c r="N215" s="14"/>
    </row>
    <row r="216" spans="1:14" ht="15">
      <c r="A216" s="12"/>
      <c r="B216" s="20"/>
      <c r="C216" s="20"/>
      <c r="D216" s="20"/>
      <c r="E216" s="20"/>
      <c r="F216" s="20"/>
      <c r="G216" s="17"/>
      <c r="H216" s="17"/>
      <c r="I216" s="17"/>
      <c r="J216" s="14"/>
      <c r="K216" s="14"/>
      <c r="L216" s="14"/>
      <c r="M216" s="14"/>
      <c r="N216" s="14"/>
    </row>
    <row r="217" spans="1:14" ht="15">
      <c r="A217" s="12"/>
      <c r="B217" s="20"/>
      <c r="C217" s="20"/>
      <c r="D217" s="20"/>
      <c r="E217" s="20"/>
      <c r="F217" s="20"/>
      <c r="G217" s="17"/>
      <c r="H217" s="17"/>
      <c r="I217" s="17"/>
      <c r="J217" s="14"/>
      <c r="K217" s="14"/>
      <c r="L217" s="14"/>
      <c r="M217" s="14"/>
      <c r="N217" s="14"/>
    </row>
    <row r="218" spans="1:14" ht="15">
      <c r="A218" s="12"/>
      <c r="B218" s="20"/>
      <c r="C218" s="20"/>
      <c r="D218" s="20"/>
      <c r="E218" s="20"/>
      <c r="F218" s="20"/>
      <c r="G218" s="17"/>
      <c r="H218" s="17"/>
      <c r="I218" s="17"/>
      <c r="J218" s="14"/>
      <c r="K218" s="14"/>
      <c r="L218" s="14"/>
      <c r="M218" s="14"/>
      <c r="N218" s="14"/>
    </row>
    <row r="219" spans="1:14" ht="15">
      <c r="A219" s="12"/>
      <c r="B219" s="20"/>
      <c r="C219" s="20"/>
      <c r="D219" s="20"/>
      <c r="E219" s="20"/>
      <c r="F219" s="20"/>
      <c r="G219" s="17"/>
      <c r="H219" s="17"/>
      <c r="I219" s="17"/>
      <c r="J219" s="14"/>
      <c r="K219" s="14"/>
      <c r="L219" s="14"/>
      <c r="M219" s="14"/>
      <c r="N219" s="14"/>
    </row>
    <row r="220" spans="1:14" ht="15">
      <c r="A220" s="12"/>
      <c r="B220" s="20"/>
      <c r="C220" s="20"/>
      <c r="D220" s="20"/>
      <c r="E220" s="20"/>
      <c r="F220" s="20"/>
      <c r="G220" s="17"/>
      <c r="H220" s="17"/>
      <c r="I220" s="17"/>
      <c r="J220" s="14"/>
      <c r="K220" s="14"/>
      <c r="L220" s="14"/>
      <c r="M220" s="14"/>
      <c r="N220" s="14"/>
    </row>
    <row r="221" spans="1:14" ht="15">
      <c r="A221" s="12"/>
      <c r="B221" s="20"/>
      <c r="C221" s="20"/>
      <c r="D221" s="20"/>
      <c r="E221" s="20"/>
      <c r="F221" s="20"/>
      <c r="G221" s="17"/>
      <c r="H221" s="17"/>
      <c r="I221" s="17"/>
      <c r="J221" s="14"/>
      <c r="K221" s="14"/>
      <c r="L221" s="14"/>
      <c r="M221" s="14"/>
      <c r="N221" s="14"/>
    </row>
    <row r="222" spans="1:14" ht="15">
      <c r="A222" s="12"/>
      <c r="B222" s="20"/>
      <c r="C222" s="20"/>
      <c r="D222" s="20"/>
      <c r="E222" s="20"/>
      <c r="F222" s="20"/>
      <c r="G222" s="17"/>
      <c r="H222" s="17"/>
      <c r="I222" s="17"/>
      <c r="J222" s="14"/>
      <c r="K222" s="14"/>
      <c r="L222" s="14"/>
      <c r="M222" s="14"/>
      <c r="N222" s="14"/>
    </row>
    <row r="223" spans="1:14" ht="15">
      <c r="A223" s="12"/>
      <c r="B223" s="20"/>
      <c r="C223" s="20"/>
      <c r="D223" s="20"/>
      <c r="E223" s="20"/>
      <c r="F223" s="20"/>
      <c r="G223" s="17"/>
      <c r="H223" s="17"/>
      <c r="I223" s="17"/>
      <c r="J223" s="14"/>
      <c r="K223" s="14"/>
      <c r="L223" s="14"/>
      <c r="M223" s="14"/>
      <c r="N223" s="14"/>
    </row>
    <row r="224" spans="1:14" ht="15">
      <c r="A224" s="12"/>
      <c r="B224" s="20"/>
      <c r="C224" s="20"/>
      <c r="D224" s="20"/>
      <c r="E224" s="20"/>
      <c r="F224" s="20"/>
      <c r="G224" s="17"/>
      <c r="H224" s="17"/>
      <c r="I224" s="17"/>
      <c r="J224" s="14"/>
      <c r="K224" s="14"/>
      <c r="L224" s="14"/>
      <c r="M224" s="14"/>
      <c r="N224" s="14"/>
    </row>
    <row r="225" spans="1:14" ht="15">
      <c r="A225" s="12"/>
      <c r="B225" s="20"/>
      <c r="C225" s="20"/>
      <c r="D225" s="20"/>
      <c r="E225" s="20"/>
      <c r="F225" s="20"/>
      <c r="G225" s="17"/>
      <c r="H225" s="17"/>
      <c r="I225" s="17"/>
      <c r="J225" s="14"/>
      <c r="K225" s="14"/>
      <c r="L225" s="14"/>
      <c r="M225" s="14"/>
      <c r="N225" s="14"/>
    </row>
    <row r="226" spans="1:14" ht="15">
      <c r="A226" s="12"/>
      <c r="B226" s="20"/>
      <c r="C226" s="20"/>
      <c r="D226" s="20"/>
      <c r="E226" s="20"/>
      <c r="F226" s="20"/>
      <c r="G226" s="17"/>
      <c r="H226" s="17"/>
      <c r="I226" s="17"/>
      <c r="J226" s="14"/>
      <c r="K226" s="14"/>
      <c r="L226" s="14"/>
      <c r="M226" s="14"/>
      <c r="N226" s="14"/>
    </row>
    <row r="227" spans="1:14" ht="15">
      <c r="A227" s="12"/>
      <c r="B227" s="20"/>
      <c r="C227" s="20"/>
      <c r="D227" s="20"/>
      <c r="E227" s="20"/>
      <c r="F227" s="20"/>
      <c r="G227" s="17"/>
      <c r="H227" s="17"/>
      <c r="I227" s="17"/>
      <c r="J227" s="14"/>
      <c r="K227" s="14"/>
      <c r="L227" s="14"/>
      <c r="M227" s="14"/>
      <c r="N227" s="14"/>
    </row>
    <row r="228" spans="1:14" ht="15">
      <c r="A228" s="12"/>
      <c r="B228" s="20"/>
      <c r="C228" s="20"/>
      <c r="D228" s="20"/>
      <c r="E228" s="20"/>
      <c r="F228" s="20"/>
      <c r="G228" s="17"/>
      <c r="H228" s="17"/>
      <c r="I228" s="17"/>
      <c r="J228" s="14"/>
      <c r="K228" s="14"/>
      <c r="L228" s="14"/>
      <c r="M228" s="14"/>
      <c r="N228" s="14"/>
    </row>
  </sheetData>
  <sheetProtection/>
  <printOptions/>
  <pageMargins left="0.75" right="0.75" top="1" bottom="1" header="0.5" footer="0.5"/>
  <pageSetup horizontalDpi="300" verticalDpi="300" orientation="portrait" paperSize="9" scale="14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8515625" style="5" customWidth="1"/>
    <col min="2" max="2" width="22.28125" style="3" customWidth="1"/>
    <col min="3" max="3" width="6.28125" style="2" customWidth="1"/>
    <col min="4" max="4" width="7.140625" style="0" customWidth="1"/>
    <col min="5" max="5" width="13.28125" style="0" customWidth="1"/>
    <col min="6" max="6" width="18.140625" style="0" bestFit="1" customWidth="1"/>
    <col min="7" max="7" width="18.28125" style="0" customWidth="1"/>
  </cols>
  <sheetData>
    <row r="1" spans="1:3" ht="12.75">
      <c r="A1"/>
      <c r="B1"/>
      <c r="C1" s="6"/>
    </row>
    <row r="2" spans="1:7" ht="18">
      <c r="A2" s="12" t="s">
        <v>80</v>
      </c>
      <c r="B2" s="50" t="s">
        <v>78</v>
      </c>
      <c r="C2" s="51"/>
      <c r="E2" s="75"/>
      <c r="F2" s="76"/>
      <c r="G2" s="77"/>
    </row>
    <row r="3" spans="1:7" ht="12.75">
      <c r="A3"/>
      <c r="B3"/>
      <c r="C3" s="6"/>
      <c r="E3" s="75"/>
      <c r="F3" s="76"/>
      <c r="G3" s="77"/>
    </row>
    <row r="4" spans="1:7" ht="12.75">
      <c r="A4" s="12" t="s">
        <v>4</v>
      </c>
      <c r="B4" s="12" t="s">
        <v>79</v>
      </c>
      <c r="C4" s="9" t="s">
        <v>7</v>
      </c>
      <c r="E4" s="75" t="s">
        <v>121</v>
      </c>
      <c r="F4" s="76">
        <v>2002</v>
      </c>
      <c r="G4" s="77"/>
    </row>
    <row r="5" spans="1:7" ht="13.5" thickBot="1">
      <c r="A5" s="12">
        <v>1</v>
      </c>
      <c r="B5" s="29" t="s">
        <v>12</v>
      </c>
      <c r="C5" s="30">
        <v>5792</v>
      </c>
      <c r="E5" s="78"/>
      <c r="F5" s="79"/>
      <c r="G5" s="80" t="s">
        <v>17</v>
      </c>
    </row>
    <row r="6" spans="1:7" ht="12.75">
      <c r="A6" s="12">
        <v>2</v>
      </c>
      <c r="B6" s="29" t="s">
        <v>14</v>
      </c>
      <c r="C6" s="30">
        <v>5160</v>
      </c>
      <c r="E6" s="81"/>
      <c r="F6" s="82"/>
      <c r="G6" s="77"/>
    </row>
    <row r="7" spans="1:7" ht="12.75">
      <c r="A7" s="12">
        <v>3</v>
      </c>
      <c r="B7" s="29" t="s">
        <v>17</v>
      </c>
      <c r="C7" s="30">
        <v>4709</v>
      </c>
      <c r="E7" s="75" t="s">
        <v>17</v>
      </c>
      <c r="F7" s="76">
        <v>2240</v>
      </c>
      <c r="G7" s="77"/>
    </row>
    <row r="8" spans="1:7" ht="12.75">
      <c r="A8" s="12">
        <v>4</v>
      </c>
      <c r="B8" s="29" t="s">
        <v>20</v>
      </c>
      <c r="C8" s="30">
        <v>3888</v>
      </c>
      <c r="E8" s="75"/>
      <c r="F8" s="76"/>
      <c r="G8" s="77"/>
    </row>
    <row r="9" spans="1:7" ht="12.75">
      <c r="A9" s="12">
        <v>5</v>
      </c>
      <c r="B9" s="29" t="s">
        <v>24</v>
      </c>
      <c r="C9" s="30">
        <v>3343</v>
      </c>
      <c r="E9" s="75"/>
      <c r="F9" s="76"/>
      <c r="G9" s="77"/>
    </row>
    <row r="10" spans="1:7" ht="12.75">
      <c r="A10" s="12">
        <v>6</v>
      </c>
      <c r="B10" s="29" t="s">
        <v>26</v>
      </c>
      <c r="C10" s="30">
        <v>3052</v>
      </c>
      <c r="E10" s="75" t="s">
        <v>20</v>
      </c>
      <c r="F10" s="76">
        <v>2916</v>
      </c>
      <c r="G10" s="77"/>
    </row>
    <row r="11" spans="1:7" ht="13.5" thickBot="1">
      <c r="A11" s="12">
        <v>7</v>
      </c>
      <c r="B11" s="29" t="s">
        <v>28</v>
      </c>
      <c r="C11" s="30">
        <v>2835</v>
      </c>
      <c r="E11" s="78"/>
      <c r="F11" s="79"/>
      <c r="G11" s="83" t="s">
        <v>20</v>
      </c>
    </row>
    <row r="12" spans="1:7" ht="12.75">
      <c r="A12" s="12">
        <v>8</v>
      </c>
      <c r="B12" s="29" t="s">
        <v>29</v>
      </c>
      <c r="C12" s="30">
        <v>2602</v>
      </c>
      <c r="E12" s="81"/>
      <c r="F12" s="82"/>
      <c r="G12" s="17"/>
    </row>
    <row r="13" spans="1:7" ht="12.75">
      <c r="A13" s="12">
        <v>9</v>
      </c>
      <c r="B13" s="29" t="s">
        <v>31</v>
      </c>
      <c r="C13" s="30">
        <v>2401</v>
      </c>
      <c r="E13" s="75" t="s">
        <v>59</v>
      </c>
      <c r="F13" s="76">
        <v>664</v>
      </c>
      <c r="G13" s="17"/>
    </row>
    <row r="14" spans="1:7" ht="12.75">
      <c r="A14" s="12">
        <v>10</v>
      </c>
      <c r="B14" s="29" t="s">
        <v>59</v>
      </c>
      <c r="C14" s="30">
        <v>2317</v>
      </c>
      <c r="E14" s="17"/>
      <c r="F14" s="17"/>
      <c r="G14" s="17"/>
    </row>
    <row r="15" spans="1:7" ht="12.75">
      <c r="A15" s="12">
        <v>11</v>
      </c>
      <c r="B15" s="29" t="s">
        <v>33</v>
      </c>
      <c r="C15" s="30">
        <v>2305</v>
      </c>
      <c r="E15" s="17"/>
      <c r="F15" s="17"/>
      <c r="G15" s="17"/>
    </row>
    <row r="16" spans="1:7" ht="12.75">
      <c r="A16" s="12">
        <v>12</v>
      </c>
      <c r="B16" s="29" t="s">
        <v>36</v>
      </c>
      <c r="C16" s="30">
        <v>2041</v>
      </c>
      <c r="E16" s="75" t="s">
        <v>12</v>
      </c>
      <c r="F16" s="76">
        <v>729</v>
      </c>
      <c r="G16" s="77"/>
    </row>
    <row r="17" spans="1:7" ht="13.5" thickBot="1">
      <c r="A17" s="12">
        <v>13</v>
      </c>
      <c r="B17" s="29" t="s">
        <v>61</v>
      </c>
      <c r="C17" s="30">
        <v>1974</v>
      </c>
      <c r="E17" s="78"/>
      <c r="F17" s="79"/>
      <c r="G17" s="83" t="s">
        <v>12</v>
      </c>
    </row>
    <row r="18" spans="1:7" ht="12.75">
      <c r="A18" s="12">
        <v>14</v>
      </c>
      <c r="B18" s="29" t="s">
        <v>37</v>
      </c>
      <c r="C18" s="30">
        <v>1942</v>
      </c>
      <c r="E18" s="81"/>
      <c r="F18" s="82"/>
      <c r="G18" s="17"/>
    </row>
    <row r="19" spans="1:7" ht="12.75">
      <c r="A19" s="12">
        <v>15</v>
      </c>
      <c r="B19" s="29" t="s">
        <v>38</v>
      </c>
      <c r="C19" s="30">
        <v>1863</v>
      </c>
      <c r="E19" s="75" t="s">
        <v>38</v>
      </c>
      <c r="F19" s="76">
        <v>364</v>
      </c>
      <c r="G19" s="17"/>
    </row>
    <row r="20" spans="1:7" ht="12.75">
      <c r="A20" s="12">
        <v>16</v>
      </c>
      <c r="B20" s="29" t="s">
        <v>40</v>
      </c>
      <c r="C20" s="30">
        <v>1826</v>
      </c>
      <c r="E20" s="17"/>
      <c r="F20" s="17"/>
      <c r="G20" s="17"/>
    </row>
    <row r="21" spans="1:7" ht="12.75">
      <c r="A21" s="6"/>
      <c r="B21" s="32"/>
      <c r="C21" s="33"/>
      <c r="D21" s="6"/>
      <c r="E21" s="17"/>
      <c r="F21" s="17"/>
      <c r="G21" s="17"/>
    </row>
    <row r="22" spans="1:7" ht="12.75">
      <c r="A22" s="6"/>
      <c r="B22" s="32"/>
      <c r="C22" s="33"/>
      <c r="D22" s="6"/>
      <c r="E22" s="75" t="s">
        <v>29</v>
      </c>
      <c r="F22" s="76">
        <v>1615</v>
      </c>
      <c r="G22" s="77"/>
    </row>
    <row r="23" spans="1:7" ht="13.5" thickBot="1">
      <c r="A23"/>
      <c r="B23"/>
      <c r="C23"/>
      <c r="E23" s="78"/>
      <c r="F23" s="79"/>
      <c r="G23" s="83" t="s">
        <v>26</v>
      </c>
    </row>
    <row r="24" spans="1:7" ht="12.75">
      <c r="A24"/>
      <c r="B24"/>
      <c r="C24"/>
      <c r="E24" s="81"/>
      <c r="F24" s="82"/>
      <c r="G24" s="17"/>
    </row>
    <row r="25" spans="1:7" ht="12.75">
      <c r="A25"/>
      <c r="B25"/>
      <c r="C25"/>
      <c r="E25" s="75" t="s">
        <v>26</v>
      </c>
      <c r="F25" s="76">
        <v>4337</v>
      </c>
      <c r="G25" s="17"/>
    </row>
    <row r="26" spans="1:7" ht="12.75">
      <c r="A26"/>
      <c r="B26"/>
      <c r="C26"/>
      <c r="E26" s="17"/>
      <c r="F26" s="17"/>
      <c r="G26" s="17"/>
    </row>
    <row r="27" spans="1:7" ht="12.75">
      <c r="A27"/>
      <c r="B27"/>
      <c r="C27"/>
      <c r="E27" s="17"/>
      <c r="F27" s="17"/>
      <c r="G27" s="17"/>
    </row>
    <row r="28" spans="1:7" ht="12.75">
      <c r="A28"/>
      <c r="B28"/>
      <c r="C28"/>
      <c r="E28" s="75" t="s">
        <v>33</v>
      </c>
      <c r="F28" s="76">
        <v>1027</v>
      </c>
      <c r="G28" s="77"/>
    </row>
    <row r="29" spans="1:7" ht="13.5" thickBot="1">
      <c r="A29"/>
      <c r="B29"/>
      <c r="C29"/>
      <c r="E29" s="78"/>
      <c r="F29" s="79"/>
      <c r="G29" s="83" t="s">
        <v>143</v>
      </c>
    </row>
    <row r="30" spans="1:7" ht="12.75">
      <c r="A30"/>
      <c r="B30"/>
      <c r="C30"/>
      <c r="E30" s="81"/>
      <c r="F30" s="82"/>
      <c r="G30" s="17"/>
    </row>
    <row r="31" spans="1:7" ht="12.75">
      <c r="A31"/>
      <c r="B31"/>
      <c r="C31"/>
      <c r="E31" s="75" t="s">
        <v>143</v>
      </c>
      <c r="F31" s="76">
        <v>1882</v>
      </c>
      <c r="G31" s="17"/>
    </row>
    <row r="32" spans="1:7" ht="12.75">
      <c r="A32"/>
      <c r="B32"/>
      <c r="C32"/>
      <c r="E32" s="17"/>
      <c r="F32" s="17"/>
      <c r="G32" s="17"/>
    </row>
    <row r="33" spans="5:7" ht="12.75">
      <c r="E33" s="17"/>
      <c r="F33" s="17"/>
      <c r="G33" s="17"/>
    </row>
    <row r="34" spans="5:7" ht="12.75">
      <c r="E34" s="75" t="s">
        <v>37</v>
      </c>
      <c r="F34" s="76">
        <v>1330</v>
      </c>
      <c r="G34" s="77"/>
    </row>
    <row r="35" spans="5:7" ht="13.5" thickBot="1">
      <c r="E35" s="78"/>
      <c r="F35" s="79"/>
      <c r="G35" s="83" t="s">
        <v>37</v>
      </c>
    </row>
    <row r="36" spans="5:7" ht="12.75">
      <c r="E36" s="81"/>
      <c r="F36" s="82"/>
      <c r="G36" s="17"/>
    </row>
    <row r="37" spans="5:7" ht="12.75">
      <c r="E37" s="75" t="s">
        <v>36</v>
      </c>
      <c r="F37" s="76">
        <v>593</v>
      </c>
      <c r="G37" s="17"/>
    </row>
    <row r="38" spans="5:7" ht="12.75">
      <c r="E38" s="17"/>
      <c r="F38" s="17"/>
      <c r="G38" s="17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17.421875" style="3" customWidth="1"/>
    <col min="3" max="3" width="4.421875" style="2" customWidth="1"/>
    <col min="4" max="4" width="8.14062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spans="1:8" ht="12.75">
      <c r="A1"/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12.75">
      <c r="A5"/>
      <c r="B5"/>
      <c r="C5"/>
      <c r="D5"/>
      <c r="E5"/>
      <c r="F5"/>
      <c r="G5"/>
      <c r="H5"/>
    </row>
    <row r="6" spans="1:8" ht="12.75">
      <c r="A6"/>
      <c r="B6"/>
      <c r="C6"/>
      <c r="D6"/>
      <c r="E6"/>
      <c r="F6"/>
      <c r="G6"/>
      <c r="H6"/>
    </row>
    <row r="7" spans="1:8" ht="12.75">
      <c r="A7"/>
      <c r="B7"/>
      <c r="C7"/>
      <c r="D7"/>
      <c r="E7"/>
      <c r="F7"/>
      <c r="G7"/>
      <c r="H7"/>
    </row>
    <row r="8" spans="1:8" ht="12.75">
      <c r="A8"/>
      <c r="B8"/>
      <c r="C8"/>
      <c r="D8"/>
      <c r="E8"/>
      <c r="F8"/>
      <c r="G8"/>
      <c r="H8"/>
    </row>
    <row r="9" spans="1:8" ht="12.75">
      <c r="A9"/>
      <c r="B9"/>
      <c r="C9"/>
      <c r="D9"/>
      <c r="E9"/>
      <c r="F9"/>
      <c r="G9"/>
      <c r="H9"/>
    </row>
    <row r="10" spans="1:8" ht="12.75">
      <c r="A10"/>
      <c r="B10"/>
      <c r="C10"/>
      <c r="D10"/>
      <c r="E10"/>
      <c r="F10"/>
      <c r="G10"/>
      <c r="H10"/>
    </row>
    <row r="11" spans="1:8" ht="12.75">
      <c r="A11"/>
      <c r="B11"/>
      <c r="C11"/>
      <c r="D11"/>
      <c r="E11"/>
      <c r="F11"/>
      <c r="G11"/>
      <c r="H11"/>
    </row>
    <row r="12" spans="1:8" ht="12.75">
      <c r="A12"/>
      <c r="B12"/>
      <c r="C12"/>
      <c r="D12"/>
      <c r="E12"/>
      <c r="F12"/>
      <c r="G12"/>
      <c r="H12"/>
    </row>
    <row r="13" spans="1:8" ht="12.75">
      <c r="A13"/>
      <c r="B13"/>
      <c r="C13"/>
      <c r="D13"/>
      <c r="E13"/>
      <c r="F13"/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jocke</cp:lastModifiedBy>
  <cp:lastPrinted>2011-11-11T08:10:36Z</cp:lastPrinted>
  <dcterms:created xsi:type="dcterms:W3CDTF">1999-01-15T20:15:42Z</dcterms:created>
  <dcterms:modified xsi:type="dcterms:W3CDTF">2014-08-23T16:29:30Z</dcterms:modified>
  <cp:category/>
  <cp:version/>
  <cp:contentType/>
  <cp:contentStatus/>
</cp:coreProperties>
</file>